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 activeTab="3"/>
  </bookViews>
  <sheets>
    <sheet name="Табл 5" sheetId="2" r:id="rId1"/>
    <sheet name="Табл 6" sheetId="3" r:id="rId2"/>
    <sheet name="Табл 7" sheetId="4" r:id="rId3"/>
    <sheet name="Аналитическая" sheetId="9" r:id="rId4"/>
  </sheets>
  <definedNames>
    <definedName name="кп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F29" i="4" l="1"/>
  <c r="E29" i="4"/>
  <c r="D29" i="4"/>
  <c r="F33" i="4"/>
  <c r="E33" i="4"/>
  <c r="D33" i="4"/>
  <c r="F37" i="4"/>
  <c r="E37" i="4"/>
  <c r="D37" i="4"/>
  <c r="F49" i="4"/>
  <c r="E49" i="4"/>
  <c r="D49" i="4"/>
  <c r="F57" i="4"/>
  <c r="E57" i="4"/>
  <c r="D57" i="4"/>
  <c r="F61" i="4"/>
  <c r="E61" i="4"/>
  <c r="D61" i="4"/>
  <c r="E69" i="4"/>
  <c r="D69" i="4"/>
  <c r="F81" i="4"/>
  <c r="E81" i="4"/>
  <c r="D81" i="4"/>
  <c r="F80" i="4"/>
  <c r="E80" i="4"/>
  <c r="D80" i="4"/>
  <c r="F68" i="4"/>
  <c r="E68" i="4"/>
  <c r="D68" i="4"/>
  <c r="F60" i="4"/>
  <c r="E60" i="4"/>
  <c r="D60" i="4"/>
  <c r="F56" i="4"/>
  <c r="E56" i="4"/>
  <c r="D56" i="4"/>
  <c r="F48" i="4"/>
  <c r="E48" i="4"/>
  <c r="D48" i="4"/>
  <c r="F36" i="4"/>
  <c r="E36" i="4"/>
  <c r="D36" i="4"/>
  <c r="F32" i="4"/>
  <c r="E32" i="4"/>
  <c r="D32" i="4"/>
  <c r="F28" i="4"/>
  <c r="D28" i="4"/>
  <c r="E28" i="4"/>
  <c r="F17" i="4"/>
  <c r="E17" i="4"/>
  <c r="D17" i="4"/>
  <c r="F21" i="4"/>
  <c r="E21" i="4"/>
  <c r="D21" i="4"/>
  <c r="F25" i="4"/>
  <c r="E25" i="4"/>
  <c r="D25" i="4"/>
  <c r="F16" i="4"/>
  <c r="E16" i="4"/>
  <c r="D16" i="4"/>
  <c r="F20" i="4"/>
  <c r="E20" i="4"/>
  <c r="D20" i="4"/>
  <c r="F24" i="4"/>
  <c r="E24" i="4"/>
  <c r="D24" i="4"/>
  <c r="F40" i="4"/>
  <c r="E40" i="4"/>
  <c r="D40" i="4"/>
  <c r="F41" i="4"/>
  <c r="E41" i="4"/>
  <c r="D41" i="4"/>
  <c r="F44" i="4"/>
  <c r="E44" i="4"/>
  <c r="D44" i="4"/>
  <c r="F45" i="4"/>
  <c r="E45" i="4"/>
  <c r="D45" i="4"/>
  <c r="F65" i="4"/>
  <c r="E65" i="4"/>
  <c r="F64" i="4"/>
  <c r="E64" i="4"/>
  <c r="D64" i="4"/>
  <c r="D65" i="4"/>
  <c r="F72" i="4"/>
  <c r="D72" i="4"/>
  <c r="F69" i="4"/>
  <c r="F73" i="4"/>
  <c r="E73" i="4"/>
  <c r="E72" i="4" s="1"/>
  <c r="D73" i="4"/>
  <c r="F77" i="4"/>
  <c r="E77" i="4"/>
  <c r="D77" i="4"/>
  <c r="F76" i="4" l="1"/>
  <c r="E76" i="4"/>
  <c r="D76" i="4"/>
  <c r="E15" i="2" l="1"/>
  <c r="G20" i="2"/>
  <c r="F20" i="2"/>
  <c r="F14" i="4" l="1"/>
  <c r="D14" i="4"/>
  <c r="E14" i="4"/>
  <c r="E54" i="4"/>
  <c r="E52" i="4" l="1"/>
  <c r="E53" i="4"/>
  <c r="F13" i="4"/>
  <c r="F12" i="4"/>
  <c r="E10" i="4"/>
  <c r="E13" i="4"/>
  <c r="E12" i="4"/>
  <c r="D13" i="4"/>
  <c r="D12" i="4"/>
  <c r="D54" i="4"/>
  <c r="E8" i="4" l="1"/>
  <c r="E9" i="4"/>
  <c r="D52" i="4"/>
  <c r="D53" i="4"/>
  <c r="D10" i="4"/>
  <c r="D8" i="4" s="1"/>
  <c r="F54" i="4"/>
  <c r="F53" i="4" l="1"/>
  <c r="F52" i="4"/>
  <c r="F10" i="4"/>
  <c r="D9" i="4"/>
  <c r="G45" i="2"/>
  <c r="F9" i="4" l="1"/>
  <c r="F8" i="4"/>
  <c r="G42" i="2"/>
  <c r="G36" i="2"/>
  <c r="G40" i="2" l="1"/>
  <c r="F66" i="2" l="1"/>
  <c r="G66" i="2"/>
  <c r="F62" i="2"/>
  <c r="G62" i="2"/>
  <c r="F56" i="2"/>
  <c r="G56" i="2"/>
  <c r="F52" i="2"/>
  <c r="G52" i="2"/>
  <c r="F45" i="2"/>
  <c r="F40" i="2"/>
  <c r="F35" i="2"/>
  <c r="G35" i="2"/>
  <c r="F15" i="2"/>
  <c r="G15" i="2"/>
  <c r="F60" i="2" l="1"/>
  <c r="F50" i="2"/>
  <c r="G60" i="2"/>
  <c r="G50" i="2"/>
  <c r="E62" i="2"/>
  <c r="E66" i="2"/>
  <c r="E52" i="2"/>
  <c r="E56" i="2"/>
  <c r="E45" i="2"/>
  <c r="E40" i="2"/>
  <c r="E35" i="2"/>
  <c r="E20" i="2"/>
  <c r="E60" i="2" l="1"/>
  <c r="E50" i="2"/>
</calcChain>
</file>

<file path=xl/sharedStrings.xml><?xml version="1.0" encoding="utf-8"?>
<sst xmlns="http://schemas.openxmlformats.org/spreadsheetml/2006/main" count="373" uniqueCount="224">
  <si>
    <t>Обоснование отклонений значений целевого показателя (индикатора) на конец отчетного года (при наличии)</t>
  </si>
  <si>
    <t>Фактическое значение года, предшествующего отчетному</t>
  </si>
  <si>
    <t>Отчетный год</t>
  </si>
  <si>
    <t>N п/п</t>
  </si>
  <si>
    <t>Наименование целевого показателя (индикатора)</t>
  </si>
  <si>
    <t>Ед. измерения</t>
  </si>
  <si>
    <t>Значения целевых показателей (индикаторов) муниципальной программы, подпрограммы муниципальной программы</t>
  </si>
  <si>
    <t>плановое значение</t>
  </si>
  <si>
    <t>фактическое значение</t>
  </si>
  <si>
    <t xml:space="preserve">Сведения
о достижении значений целевых показателей (индикаторов)
</t>
  </si>
  <si>
    <t>Наименование основного мероприятия подпрограммы</t>
  </si>
  <si>
    <t>Ответственный исполнитель</t>
  </si>
  <si>
    <t>Плановый срок</t>
  </si>
  <si>
    <t>Фактический срок</t>
  </si>
  <si>
    <t>Результаты</t>
  </si>
  <si>
    <t>Проблемы, возникшие в ходе реализации программы, основного мероприятия</t>
  </si>
  <si>
    <t>начала реализации</t>
  </si>
  <si>
    <t>окончания реализации</t>
  </si>
  <si>
    <t>запланированные</t>
  </si>
  <si>
    <t>достигнутые</t>
  </si>
  <si>
    <t>Подпрограмма 1</t>
  </si>
  <si>
    <t>Сведения
о степени выполнения основных мероприятий (мероприятий),
входящих в состав подпрограмм муниципальной программы</t>
  </si>
  <si>
    <t>Таблица 6</t>
  </si>
  <si>
    <t>Статус</t>
  </si>
  <si>
    <t>Наименование муниципальной программы, подпрограммы, основного мероприятия</t>
  </si>
  <si>
    <t>Источник финансирования</t>
  </si>
  <si>
    <t>Кассовые расходы, тыс. руб.</t>
  </si>
  <si>
    <t>Муниципальная программа</t>
  </si>
  <si>
    <t>Всего, в том числе:</t>
  </si>
  <si>
    <t>Информация
о ресурсном обеспечении реализации муниципальной
программы за счет всех источников финансирования</t>
  </si>
  <si>
    <t>Таблица 8</t>
  </si>
  <si>
    <t xml:space="preserve">Выполнение ежегодного Плана основных мероприятий МО ГО "Усинск"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 </t>
  </si>
  <si>
    <t>Уровень преступности (количество зарегистрированных преступлений на 100 тыс. чел.)</t>
  </si>
  <si>
    <t>Подпрограмма 1 "Обеспечение пожарной безопасности и безопасности людей на водных объектах"</t>
  </si>
  <si>
    <t>Задача 1. Организация и обеспечение мер пожарной безопасности</t>
  </si>
  <si>
    <t>Доля муниципальных учреждений, соответствующих требованиям пожарной безопасности, по отношению к общему количеству муниципальных учреждений</t>
  </si>
  <si>
    <t>расчёт показателя:</t>
  </si>
  <si>
    <t>Количество муниципальных учреждений, соответствующих требованиям пожарной безопасности</t>
  </si>
  <si>
    <t>Общее количество муниципальных учреждений, расположенных на территории МО ГО "Усинск"</t>
  </si>
  <si>
    <t>Задача 2. Организация и обеспечение безопасности на водных объектах</t>
  </si>
  <si>
    <t>Количество территориальных органов администрации МО ГО «Усинск», обеспеченных противопожарными водоемами, пожарными гидрантами, соответствующими нормам положенности</t>
  </si>
  <si>
    <t>Общее количество территориальных органов</t>
  </si>
  <si>
    <t xml:space="preserve">Количество несчастных случаев, произошедших на водных объектах </t>
  </si>
  <si>
    <t>Подпрограмма 2 "Гражданская оборона и защита населения от чрезвычайных ситуаций"</t>
  </si>
  <si>
    <t>Количество мероприятий, направленных на обучение населения и пропаганду знаний в области ГО и защиты от ЧС</t>
  </si>
  <si>
    <t>Количество оснащенных учебно-консультационных пунктов по гражданской обороне и чрезвычайным ситуациям техническими и наглядными средствами обучения</t>
  </si>
  <si>
    <t>Подпрограмма 3 "Укрепление правопорядка и общественной безопасности"</t>
  </si>
  <si>
    <t>Задача 1. Профилактика правонарушений, совершенных в общественных местах и на улице,  и предотвращение рецидива преступлений</t>
  </si>
  <si>
    <t>Задача 2. Профилактика безнадзорности и правонарушений среди несовершеннолетних</t>
  </si>
  <si>
    <t>Выявлено лиц, совершивших преступления в возрасте от 14-17 лет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</si>
  <si>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</si>
  <si>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количество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</si>
  <si>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общая численность детей данной возрастной группы</t>
  </si>
  <si>
    <t>Задача 3. Профилактика правонарушений, связанных  с незаконным оборотом наркотических средств, психотропных и сильнодействующих веществ</t>
  </si>
  <si>
    <t>Количество зарегистрированных преступлений, связанных с незаконным оборотом наркотических средств, психотропных и сильнодействующих веществ</t>
  </si>
  <si>
    <t>Доля несовершеннолетних в возрасте от 7 до 18 лет, вовлеченных в профилактические мероприятия, направленные на противодействие злоупотреблению наркотическими средствами, психотропными и сильнодействующими веществами и их незаконному обороту, по отношению к общей численности указанной категории</t>
  </si>
  <si>
    <t>расчёт показателя</t>
  </si>
  <si>
    <t>количество несовершеннолетних в возрасте от 7 до 18 лет, вовлеченных в профилактические мероприятия, направленные на противодействие злоупотреблению наркотическими средствами, психотропными и сильнодействующими веществами и их незаконному обороту</t>
  </si>
  <si>
    <t>общая численность несовершеннолетних в возрасте от 7 до 18 лет</t>
  </si>
  <si>
    <t>Задача 4. Профилактика алкоголизма</t>
  </si>
  <si>
    <t>Удельный вес семей, находившихся в социально опасном положении, снятых в связи с улучшением положения в них с учета, от общего числа семей, находившихся в социально опасном положении</t>
  </si>
  <si>
    <t>общее число семей, находившихся в социально опасном положении</t>
  </si>
  <si>
    <t>количество семей, снятых с учёта в связи с улучшением положения</t>
  </si>
  <si>
    <t>Задача 5. Предупреждение правонарушений в сфере проявлений терроризма и экстремизма</t>
  </si>
  <si>
    <t>Доля объектов муниципальных учреждений, оснащенных охранной сигнализацией, по отношению к общему количеству муниципальных учреждений с массовым пребыванием людей</t>
  </si>
  <si>
    <t>всего объектов муниципальных учреждений, в том числе:</t>
  </si>
  <si>
    <t>образования</t>
  </si>
  <si>
    <t>культуры</t>
  </si>
  <si>
    <t>физической культуры</t>
  </si>
  <si>
    <t>оснащены охранной сигнализацией, всего в том числе</t>
  </si>
  <si>
    <t xml:space="preserve">физической культуры </t>
  </si>
  <si>
    <t>Доля объектов муниципальных учреждений, оснащенных системами оповещения и информирования работников, по отношению к общему количеству муниципальных учреждений с массовым пребыванием людей</t>
  </si>
  <si>
    <t>всего объектов муниципальных учреждений в том числе:</t>
  </si>
  <si>
    <t>оснащены системой оповещения, всего в том числе:</t>
  </si>
  <si>
    <t>%</t>
  </si>
  <si>
    <t>ед.</t>
  </si>
  <si>
    <t>чел.</t>
  </si>
  <si>
    <t xml:space="preserve">ед. </t>
  </si>
  <si>
    <t>-</t>
  </si>
  <si>
    <t>Обеспечение безопасаности жизнедеятельности населения</t>
  </si>
  <si>
    <t>Обеспечение пожарной безопасности и безопасности людей на водных объектах</t>
  </si>
  <si>
    <t>Основное мероприятие          1.1.</t>
  </si>
  <si>
    <t>Реализация государственной политики в области пожарной пожарной безопасности и требований законодательных и иных нормативно-правовых актов в области обеспечения безопасности</t>
  </si>
  <si>
    <t>Основное мероприятие          1.2.</t>
  </si>
  <si>
    <t xml:space="preserve">Оснащение современным противопожарным оборудованием (средствами защиты, эвакуации и пожаротушения) </t>
  </si>
  <si>
    <t>Основное мероприятие          1.3.</t>
  </si>
  <si>
    <t>Организация обучения сотрудников, ответственных за пожарную безопасность, страхования жизни и стимулирования добровольных пожарных ДПО (в т.ч. участие населения в борьбе с пожарами)</t>
  </si>
  <si>
    <t>Основное мероприятие    1.4.</t>
  </si>
  <si>
    <t>Укомплектование пожарной техникой и средствами доставки оборудования к месту тушения пожаров в отдельных населенных пунктах</t>
  </si>
  <si>
    <t>Основное мероприятие          1.5.</t>
  </si>
  <si>
    <t>Реализация государственной политики в области обеспечения безопасности людей на водных объектах, расположенных на территории МО ГО "Усинск"</t>
  </si>
  <si>
    <t>Основное мероприятие 1.6.</t>
  </si>
  <si>
    <t>Пропоганда и обучение населения мерам безопасности на водных объектах</t>
  </si>
  <si>
    <t>Основное мероприятие  1.7.</t>
  </si>
  <si>
    <t>Подготовка мест массового отдыха населения на водныхобъектах с целью обеспечения их безопасности, охраны жизни и здоровья</t>
  </si>
  <si>
    <t>Основное мероприятие 1.8.</t>
  </si>
  <si>
    <t xml:space="preserve">Организация контроля за соблюдением на водных объектах мер безопасности и правил поведения при проведении мероприятий с массовым пребыванием людей </t>
  </si>
  <si>
    <t xml:space="preserve">Основное мероприятие 1.9.          </t>
  </si>
  <si>
    <t>Проведение мониторинга и прогнозирования чрезвычайных ситуаций на водных объектах, патрулирование водных объектов на катере</t>
  </si>
  <si>
    <t>Подпрограмма 2</t>
  </si>
  <si>
    <t>Гражданская оборона и защита населения от чрезвычайных ситуаций</t>
  </si>
  <si>
    <t>Основное мероприятие    2.1.</t>
  </si>
  <si>
    <t>Организация и обеспечение эффективной работы органов управления, сил и средств гражданской обороны</t>
  </si>
  <si>
    <t>Основное мероприятие    2.2.</t>
  </si>
  <si>
    <t xml:space="preserve">Создание и оснащение пунктов временного размещения пострадавшего населения в результате чрезвычайных ситуаций </t>
  </si>
  <si>
    <t>Основное мероприятие 2.3.</t>
  </si>
  <si>
    <t>Оснащение техническими системами управления и оповещения населения при ЧС в условиях мирного и военного времени</t>
  </si>
  <si>
    <t>Основное мероприятие    2.4.</t>
  </si>
  <si>
    <t xml:space="preserve">Мероприятия по приведению в соответствие защитных сооружений по гражданской обороне </t>
  </si>
  <si>
    <t>Основное мероприятие 2.5.</t>
  </si>
  <si>
    <t>Укрепление материально-технической базы учебно-консультационного пункта (УКП) для подготовки неработающего населения</t>
  </si>
  <si>
    <t>Подпрограмма 1 «Обеспечение пожарной безопасности и безопасности людей на водных объектах»</t>
  </si>
  <si>
    <t>Основное мероприятие 1.1. Реализация государственной политики в области пожарной безопасности и требований законодательных и иных нормативно-правовых актов в области обеспечения безопасности</t>
  </si>
  <si>
    <t>Основное мероприятие 1.2. Оснащение современным противопожарным оборудованием (средствами защиты, эвакуации и пожаротушения) и обеспечение его безопасной работы</t>
  </si>
  <si>
    <t xml:space="preserve">Увеличение доли муниципаьных учреждений соответствующих требованиям пожарной безопасности </t>
  </si>
  <si>
    <t>Основное мероприятие 1.3. Организация обучения сотрудников, ответственных за пожарную безопасность, страхования жизни и стимулирования добровольных пожарных ДПФ (в т.ч. участие населения в борьбе с пожарами)</t>
  </si>
  <si>
    <t>Увеличение доли сотрудников, прошедгих обучение по пожарной безопасности; Стимулирование граждан на вступление в ДПО</t>
  </si>
  <si>
    <t>Основное мероприятие 1.4. Укомплектование пожарной техникой и средствами доставки оборудования к месту тушения пожара в отдельных населенных пунктах</t>
  </si>
  <si>
    <t>Обеспечение укомплектованности пожарной техникой и средствами доставки оборудования к месту тушения пожара в населенных пунктах</t>
  </si>
  <si>
    <t>Основное мероприятие 1.5. Реализация государственной политики в области обеспечения безопасности людей на водных объектах</t>
  </si>
  <si>
    <t>Принятие нормативно-правовых актов в области обеспечения безопасности людей на водных объектах</t>
  </si>
  <si>
    <t xml:space="preserve">Основное мероприятие 1.6. Пропаганда и обучение население мерам безопасности на водных объектах </t>
  </si>
  <si>
    <t>Основное мероприятие 1.7. Подготовка мест массового отдыха населения на водных объектах с целью обеспечения их безопасности, охраны жизни и здоровья</t>
  </si>
  <si>
    <t>Снижение количества несчатных случаев, произошедших на водных объектах</t>
  </si>
  <si>
    <t xml:space="preserve">Основное мероприятие 1.8. Организация контроля за соблюдением на водных объектах мер безопасности и правил поведения при проведении мероприятий с массовым пребыванием людей </t>
  </si>
  <si>
    <t>Подпрограмма 2 «Гражданская оборона и защита населения от чрезвычайных ситуаций»</t>
  </si>
  <si>
    <t>Основное мероприятие 2.1. Организация и обеспечение эффективной работы органов управления, сил и средств Гражданской обороны</t>
  </si>
  <si>
    <t>Основное мероприятие 2.2. Создание и оснащение пунктов временного размещения пострадавшего населения в результате чрезвычайных ситуаций</t>
  </si>
  <si>
    <t>Обеспечение укомплектованности пунктов временного размещения пострадавшего населения</t>
  </si>
  <si>
    <t>Основное мероприятие 2.3. Оснащение техническими системами управления и оповещения населения при ЧС в условиях мирного и военного времени</t>
  </si>
  <si>
    <t>Основное мероприятие 2.4. Мероприятия по приведению в соответствие защитных сооружений по гражданской обороне</t>
  </si>
  <si>
    <t xml:space="preserve">Основное мероприятие 2.5. Укрепление материально-технической базы учебно-консультационного пункта (УКП) для подготовки неработающего населения </t>
  </si>
  <si>
    <t>Основное мероприятие 3.1. Организационное, методическое и нормативно-правовое обеспечение профилактики правонарушений</t>
  </si>
  <si>
    <t xml:space="preserve">Основное мероприятие 3.2. Вовлечение общественности в предупреждение правонарушений </t>
  </si>
  <si>
    <t>Основное мероприятие 3.3. Профилактика правонарушений на административных участках</t>
  </si>
  <si>
    <t>Основное мероприятие 3.4. Профилактика правонарушений в общественных местах и на улице</t>
  </si>
  <si>
    <t>Основное мероприятие 3.5. Социальная реабилитация и профилактика правонарушений среди лиц, освободившихся из мест лишения свободы</t>
  </si>
  <si>
    <t>Основное мероприятие 3.6. Профилактика нелегальной миграции</t>
  </si>
  <si>
    <t>Основное мероприятие 3.7. Профилактика правонарушений среди несовершеннолетних и молодежи</t>
  </si>
  <si>
    <t xml:space="preserve">В 1 полугодии 2020 года охват учащихся общеобразовательных организаций тематическими встречами с правоохранительными органами не достиг показателя 60%, в связи с введением ограничений, связанными с распространением коронавирусной инфекции на территории Российской Федерации </t>
  </si>
  <si>
    <t>Основное мероприятие 3.8. Профилактика правонарушений, связанных с незаконным оборотом наркотиков</t>
  </si>
  <si>
    <t xml:space="preserve">Основное мероприятие 3.9. Профилактика алкоголизма </t>
  </si>
  <si>
    <t>Основное мероприятие 3.10. Профилактика правонарушений в сфере проявлений терроризма и экстремизма</t>
  </si>
  <si>
    <t>Финансирование в отчетном году не предусмотрено</t>
  </si>
  <si>
    <t>Размещение информации производится в течении года</t>
  </si>
  <si>
    <t>Страхование и материальное стимулирование членов ДНД произведено в декабре 2020 года в полном объеме</t>
  </si>
  <si>
    <t>Было проведено 2 заседания межведомственной комисии по вопросам укрепления правопорядка и профилактики правонарушений, 1 из которых в заочном формате.</t>
  </si>
  <si>
    <t>Развитие АПК "Безопасный город" (покупка видеосигнала с камер видеонаблюдения)</t>
  </si>
  <si>
    <t>ГБУ РК "ЦСЗН г. Усинска" реализовывается комплексная программа "Здоровая семья 2020", в рамках которой действует подпрограмма "Шанс". В рамках подпрограммы проводится работа с несовершеннолетними лицами, осужденными к наказаниям без изоляции от общества, на основе взаимодействия с уголовно-исправительной инспекцией.</t>
  </si>
  <si>
    <t>В общеобразовательных организациях с января по декабрь 2020  года инспекторским составом ОПДН ОМВД России по г.Усинску проведено 550 индивидуально – профилактических бесед, 147 лекций с общим охватом 4059 учащихся (68%), посещено 33 заседания Советов профилактики. В 9 образовательных организациях прошли единые Дни профилактики, в которых приняли участие 1480 учащихся,  349 воспитанников, 163 родителя (законных представителя).</t>
  </si>
  <si>
    <t>Проведены мероприятия и акции,  направленные на пропаганду ценности здоровья среди молодежи и обучающихся оразовательных организаций. В образовательных организациях прошли беседы, дискуссии, классные часы, тренинги, интерактивные игры, встречи с представителями ОМВД России по г. Усинск и прокуратуры. В тематических мероприятиях приняли участие 5890 учащихся, из них 70 учащихся, состоящих на учете в ОПДН, КПДН, ВШУ. Охват учащихся и молодежи составил 100%.</t>
  </si>
  <si>
    <t>За отчетный период в общеобразовательных организациях  прошли  тематические классные часы, беседы, лекции, уроки здоровья,  игровые программы, творческие конкурсы,  физминутки, подвижные перемены и др., с привлечением представителей ГБУЗ РК «Усинская ЦРБ», ОПДН ОМВД России по г.Усинску, ГБУ РК «ЦСЗН г. Усинска», педагогов-психологов, социальных педагогов. Изучение учащимися вопросов профилактики алкоголизма  проходило на уроках биологии, химии, ОБЖ, экологии и др. Формирование ценности здоровья и здорового образа жизни осуществлялось в рамках кружков и секций дополнительного образования, внеурочной деятельности. Всего было проведено более 100 тематических мероприятий, в которых приняли участие 5 890 учащихся, из них 7 учащихся, состоящих на профилактических учетах за употребление алкоголя. Охват учащихся тематическими мероприятиями составил 100 %.</t>
  </si>
  <si>
    <t>В 2 образовательных организаций установлена система оповещения, также в 1 образовательном учреждении установлена система видеонаблюдения. В МБУ "СШ №1" г. Усинска  установлена телевизионная система  наблюдения, система информационного оповещения и арочный металлодетектор (Универсальный спортивный манеж  г.Усинска). Установлена телевизионная система наблюдения на Хоккейном корте.</t>
  </si>
  <si>
    <t>Данные ОМВД по г. Усинску</t>
  </si>
  <si>
    <t>Неисполнение показателя связано с финансированием мероприятий в отчетном году (дефицитом), в связи с чем, оснащение объектов в запланированном объеме не было возможным</t>
  </si>
  <si>
    <t>Статистические данные за 2020 год</t>
  </si>
  <si>
    <t>В 2020 году зарегистрировано 886 преступлений (соласно статистическим данным за 2020 год)</t>
  </si>
  <si>
    <t>На территории муниципального образования в сфере культуры категорировано 14 объектов с массовым пребыванием людей</t>
  </si>
  <si>
    <t>Все категорированные объекты оснащены системой оповещения и информирования сотрудников</t>
  </si>
  <si>
    <t>Получение достоверной информации по вопросам укрепления правопорядка и общественной безопасности</t>
  </si>
  <si>
    <t>Повышение безопасности на улицах и в других общественных местах</t>
  </si>
  <si>
    <t>Сокращение рецедива преступлений и обеспечение безопасности  на улицах и в других общественных местах</t>
  </si>
  <si>
    <t>Снижение уровня преступности среди несовершеннолетних</t>
  </si>
  <si>
    <t>Снижение уровня преступности</t>
  </si>
  <si>
    <t>Увеличение доли муниципальных учреждений соответствующих нормам безопасности по предупреждению терроризма и экстремизма</t>
  </si>
  <si>
    <t>По итогам 2020 года общее количество семей, находящихся в социально опасном положении составило 31, что выше планового показателя на 8 ед.</t>
  </si>
  <si>
    <t>На территории муниципального образования в сфере культуры категорировано 14 объектов с массовым пребыванием людей, что и повлекло увеличение фактического показателя</t>
  </si>
  <si>
    <t>По итогам 2020 года количество детей в возрасте от 7 до 18 лет, вовлеченных в профилактические меропиятия, составило 5 790 чел.</t>
  </si>
  <si>
    <t>В 2020 году услугу по дополнительному образованию получило 6 820 чел.</t>
  </si>
  <si>
    <t>Таблица 7</t>
  </si>
  <si>
    <t>Муниципальная программа "Обеспечение безопасности жизнедеятельности населения"</t>
  </si>
  <si>
    <t>Выполнение мероприятий Комплексного плана противодействие идеологии терроризма на территории МО ГО "Усинск" и прочих мероприятий антитеррористической направленности</t>
  </si>
  <si>
    <t>Основное мероприятие    2.6.</t>
  </si>
  <si>
    <t>Основное мероприятие    2.7.</t>
  </si>
  <si>
    <t>Обеспечение деятельности единой дежурно-диспетчерской службы</t>
  </si>
  <si>
    <t>Реализация мероприятий Комплексного плана противодействие идеологии терроризма на территории  МО ГО «Усинск»  и прочих мероприятий антитеррористической направленности</t>
  </si>
  <si>
    <t>Информированность населения о ЧС и порядке действий при ЧС в условиях мирного и военного времени</t>
  </si>
  <si>
    <t xml:space="preserve">Основное мероприятие 2.6. Обеспечение деятельности единой дежурно-диспетчерской службы </t>
  </si>
  <si>
    <t xml:space="preserve">Основное мероприятие 2.7. Реализация мероприятий Комплексного плана противодействие идеологии терроризма на территории  МО ГО «Усинск»  и прочих мероприятий антитеррористической направленности </t>
  </si>
  <si>
    <t>нет</t>
  </si>
  <si>
    <t>Распространены информационные материалы о безопасности людей на водных объектах.</t>
  </si>
  <si>
    <t>Недостижение планового показателя связано с произведением уточненного расчета норм положенности</t>
  </si>
  <si>
    <t>Удельный вес территориальных органов администрации муниципального образования городского округа "Усинск", обеспеченных противопожарными водоемами, пожарными гидрантами, соответствующими нормам положенности, по отношению к общему количеству территориальных органов</t>
  </si>
  <si>
    <t>Направленость</t>
  </si>
  <si>
    <t>Задача 1. Повышение уровня защищённости населения от чрезвычайных ситуаций природного и техногенного характера</t>
  </si>
  <si>
    <t>↓</t>
  </si>
  <si>
    <t>Внебюджетные источники</t>
  </si>
  <si>
    <t>Утверждено в бюджете на 1 января отчетного года, тыс. руб</t>
  </si>
  <si>
    <t>Сводная бюджетная роспись на отчетную дату, тыс. руб.</t>
  </si>
  <si>
    <t>1. В учреждеиях образования и культуры и национальной политики, а также в администрации и ее территориальных органах  проведено обслуживание пожарной сигнализации;
2. В учреждениях образования и культуры и национальной политики проведены замеры сопротивления изоляции электросетей.
3. Проведены запланированные мероприятия по проверке работоспособности сетей внутреннего противопожарного водопровода и испытание наружных маршевых и вертикальных пожарных лестниц, перекатка рукавов нв новое ребро.
4. Преведена перезарядка огнетушителей и приобретение новых, а также пробретение новых руковов.
5. Приведение в нормативное состояния пожарных водоёмов в территориальных органах МО ГО "Усинск", а также ресчистка дорог к пожарным водоймам в зимний период времени.
6. Приобретение средств индивидуальной защиты органов дыхания.</t>
  </si>
  <si>
    <t>1. Сотрудники администрации обучены по программам: охрана труда, ГО и ЧС, по противодействию экстримизма и терроризма, по пожарной безопасности.
2. Осуществлено  страхование членов ДПО в территориальных органах администрации, а также по итогам года произведено материальное стимулирование членов ДПО.
3. Обучены члены ДПО в территориальных органах администрации МО ГО "Усинск" по пожарной безопасности.</t>
  </si>
  <si>
    <t>Снижение рисков возникновения чрезвычайных ситуаций, а также сохранения здоровья людей, предотвращение ущерба, материальных потерь путем заблаговременного проведения предупредительных мер</t>
  </si>
  <si>
    <t>Прогнозирование чрезвычайных ситуаций связанных с резким поднятием паводковых вод</t>
  </si>
  <si>
    <t>Снижение рисков возможных чрезвычайных ситуаций и минимизация их последствий</t>
  </si>
  <si>
    <t xml:space="preserve">Изготовлен информационный стенда по безопасности на водных объектах с. Усть-Уса.
</t>
  </si>
  <si>
    <t xml:space="preserve">Заключены договора на организцию 2-х водомерных постов на территории с.Щельябож. </t>
  </si>
  <si>
    <t>Своевременное оповещение населения, в том числе экстренное оповещение населения,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</t>
  </si>
  <si>
    <t>Заключен договор поставки (принтер,телевизор,кабель,кронштейн для телевизора) в с. Колва.</t>
  </si>
  <si>
    <t>Покупка аккумуляторной батареи для системы оповещения и кабеля связи для радиостанции</t>
  </si>
  <si>
    <t>Организация и обеспечение эффективной работы органов управления, сил и средств ГО, обеспечение безопасности населения на территории МО ГО "Усинск"</t>
  </si>
  <si>
    <t>Повышение эффективности мероприятий по противодействию терроризма и его идеологии в сфере образования и молодёжной сфере</t>
  </si>
  <si>
    <t>1. Техническое обслуживание системы оповещения. 
2. Приобретение мегафонов громкоговорителей.
4. Приобретение аккумуляторных батарей в ЕДДС в связи с выходом из строя.</t>
  </si>
  <si>
    <t>Главой городского округа - руководителем администрации утвержден План основных мероприятий МО ГО "Усинск" в области гражданской обороны, предупреждения и ликвидациичрезвычайных ситуаций, обеспечения пожарной безопасности и безопасности людей на водных объектах (от 26.12.2022 г.)</t>
  </si>
  <si>
    <t>без динамики</t>
  </si>
  <si>
    <t xml:space="preserve"> </t>
  </si>
  <si>
    <t>Несоответствие показателя связано с нарушением населения правил безопасности на водных объектах</t>
  </si>
  <si>
    <t>Разработка нормативно-правовых актов в области пожарной безопасности</t>
  </si>
  <si>
    <t>Богачёв А.В., 
начальник 
Управление ГО и ЧС</t>
  </si>
  <si>
    <t>Богачёв А.В., 
начальник 
Управление ГО и ЧС
Орлов Ю.А., 
руководитель
Управление образования
Иванова О.В.,
руководитель
Управление культуры и национальной политики
 Территориальные органы
Администрация 
МО ГО "Усинск"
Карпенко И.А., 
начальник отдела
Административно-хозяйственный отдел администрации</t>
  </si>
  <si>
    <t>Главой городского округа - руководителем администрации утвержден План основных мероприятий МО ГО "Усинск" в области гражданской обороны, предупреждения и ликвидациичрезвычайных ситуаций, обеспечения пожарной безопасности и безопасности людей на водных объектах (от 26.12.2022 г.)
Проведены профильные мероприятия по совершенствованию основ обеспечения комплексной безопасности населения</t>
  </si>
  <si>
    <t>Основное мероприятие 1.9. Проведение мониторинга и прогнозирования чрезвычайных ситуаций на водных объектах, патрулирование водных объектов на катере</t>
  </si>
  <si>
    <t>Карпенко И.А., 
начальник отдела
Административно-хозяйственный отдел администрации 
Территориальные органы
Администрация 
МО ГО "Усинск"</t>
  </si>
  <si>
    <t xml:space="preserve"> Территориальные органы
Администрация 
МО ГО "Усинск"</t>
  </si>
  <si>
    <t>Богачёв А.В., 
начальник 
Управление 
ГО и ЧС</t>
  </si>
  <si>
    <t>Богачёв А.В., 
начальник 
Управление 
ГО и ЧС
Территориальные органы
Администрация 
МО ГО "Усинск"</t>
  </si>
  <si>
    <t>Овсянникова А.В., руководитель территориального органа
Администрация 
с. Колва</t>
  </si>
  <si>
    <t>Организация и обеспечение эффективной работы органов управления, сил и средств Гражданской обороны</t>
  </si>
  <si>
    <t>Проведена подготовка и обучение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действий.</t>
  </si>
  <si>
    <t>Обеспечена безопасность на водных объектах</t>
  </si>
  <si>
    <t>Организованы и проведены предупредительно-профилактические меры по недопущению вовлечения населения в экстремистскую деятельность.</t>
  </si>
  <si>
    <t>Бюджет МО ГО "Усинск", из них за счёт средств:</t>
  </si>
  <si>
    <t>Местного бюджета</t>
  </si>
  <si>
    <t>Бюджет МО ГО "Усинск" из них за счёт средств:</t>
  </si>
  <si>
    <t xml:space="preserve">Пояснительная записка
к мониторингу реализации муниципальной программы 
«Обеспечение безопасности жизнедеятельности населения»
по итогам за 2022 год
(в ред. от 23.07.2021 № 1392)
В 2022 году согласно сводной бюджетной росписи по состоянию                           на 31 декабря 2022 года на финансирование муниципальной программы «Обеспечение безопасности жизнедеятельности населения» (далее – Программа)                      за счет средств бюджета МО ГО «Усинск» предусмотрено 14 626,0 тыс. руб., фактическое исполнение составило 14 625,9 тыс. руб. или 100 %. Денежные средства были направлены на реализацию следующих подпрограмм Программы:
Подпрограмма 1 «Обеспечение пожарной безопасности и безопасности людей на водных людей» (далее – Подпрограмма 1). На реализацию Подпрограммы 1 предусмотрено 14 278,6 тыс. руб., фактическое исполнение составило 14 278,5 тыс. руб. или 100 %.
• На реализацию основного мероприятия 1.1. «Реализация государственной политики в области пожарной безопасности и требований законодательных и иных нормативно-правовых актов в области обеспечения безопасности»                 Подпрограммы 1 финансирование не предусмотрено. В рамках исполнения основного мероприятия осуществляется следующие: утверждение плана основных мероприятий МО ГО «Усинск» в области гражданской обороны, предупреждения и ликвидации чрезвычайных ситуаций, обеспечение пожарной безопасности и безопасности людей на водных объектах (утв. от 26.12.2022), а также актуализация нормативно-правовых актов в области пожарной безопасности.
• На реализацию основного мероприятия 1.2. «Оснащение современным противопожарным оборудованием (средствами защиты, эвакуации и пожаротушения) и обеспечение его безопасной работы» Подпрограммы 1 выделено 14 017,1 тыс. руб., фактическое исполнение составило 14 017,0 тыс. руб.
В учреждениях культуры и образования, а также в территориальных органах проведено обслуживание пожарной сигнализации, приобретено противопожарное оборудование, проведены замеры сопротивления изоляции электросетей, а также проверка работоспособности внутреннего противопожарного водопровода, приведение в нормативное состояние пожарных водоёмов, а также приобретение и перезарядка огнетушителей, приобретение и перекатка пожарных рукавов на новое ребро, приобретение средств индивидуальной защиты органов дыхания..
• На реализацию основного мероприятия 1.3. «Организация обучения сотрудников, ответственных за пожарную безопасность, страхования жизни и стимулирования добровольных пожарных ДПФ (в т.ч. участие населения в борьбе с пожарами)» Подпрограммы 1 выделено 196,0 тыс. руб., фактическое исполнение составило 196,0 тыс. руб. В рамках исполнения основного мероприятия было обучено 6 сотрудников администрации по программе пожарной безопасности и 13 членов ДПО, также произведено материальное стимулирование и страхование 70 членов ДПО.
• На реализацию основного мероприятия 1.4. «Укомплектование пожарной техникой и средствами доставки оборудования к месту тушения пожаров в отдельных населенных пунктах» Подпрограммы 1 финансирование в отчётном году не предусмотрено. 
• На реализацию основного мероприятия 1.5. «Реализация государственной политики в области обеспечения безопасности людей на водных объектах» Подпрограммы 1 финансирование не предусмотрено. В рамках исполнения основного мероприятия направлено на актуализацию нормативно-правовых актов в области безопасности людей на водных объектах.
• На реализацию основного мероприятия 1.6. «Пропаганда и обучение населения мерам безопасности на водных объектах» Подпрограммы 1 финансирование не предусмотрено. В рамках исполнения основного мероприятия было направлено на информирование населения с помощью памяток и средств массовой информации по вопросам безопасности на водных объектах, и доведение до населения требований нормативных актов по правилам поведения и мерам безопасности на водных объектах.
• На реализацию основного мероприятия 1.7. «Подготовка мест массового отдыха населения на водных объектах с целью обеспечения их безопасности, охраны жизни и здоровья» Подпрограммы 1 выделено 5,6 тыс. руб. Запланированные средства расходованы на изготовление информационного стенда по безопасности на водных объектах в с. Усть-Уса, в целях обеспечения безопасности населения на водных объектах.
• На основное мероприятие 1.8. «Организация контроля за соблюдением на водных объектах мер безопасности и правил поведения при проведении мероприятий с массовым пребыванием людей» выделено 59,9 тыс., фактическое исполнение составило 59,9 тыс. руб. или 100 %. В рамках исполнения мероприятия и оплаты водомерщикам на организацию работы водомерных постов.
• На реализацию основного мероприятия 1.9. «Проведение мониторинга и прогнозирования чрезвычайных ситуаций на водных объектах, патрулирование водных объектов на катере» Подпрограммы 1 финансирование в отчётном году не предусмотрено.
Подпрограмма 2 «Гражданская оборона и защита населения от чрезвычайных ситуаций» (далее – Подпрограмма 2). На реализацию Подпрограммы 2 предусмотрено 347,4 тыс. руб., фактическое исполнение составило 347,4 тыс. руб. или 100 %.
• На реализацию основного мероприятия 2.1. «Организация и обеспечение эффективной работы органов управления, сил и средств гражданской обороны» Подпрограммы 2 финансирование не предусмотрено. В рамках исполнения основного мероприятия осуществляется актуализация нормативно-правовых актов в области гражданской обороны, а также на повышение уровня информированности населения при чрезвычайных ситуациях.
• На реализацию основного мероприятия 2.2. «Создание и оснащение пунктов временного размещения пострадавшего населения в результате чрезвычайных ситуаций» Подпрограммы 2 финансирование в отчётном году не предусмотрено. 
• На реализацию основного мероприятия 2.3. «Оснащение техническими системами управления и оповещения населения при ЧС в условиях мирного и военного времени» Подпрограммы 2 выделено 272,1 тыс. руб., которые были направлены на осуществление технического обслуживания системы оповещения, а также приобретение мегафонов громкоговорителей и аккумуляторных батарей в отдел ЕДДС.
• На реализацию основного мероприятия 2.4. «Мероприятия по приведению в соответствие защитных сооружений по гражданской обороне» Подпрограммы 2 финансирование в отчётном году не предусмотрено. 
• На реализацию основного мероприятия 2.5. «Укрепление материально-технической базы учебно-консультативного пункта (УКП) для подготовки неработающего населения» Подпрограммы 2 выделено 58,1 тыс. руб., которые были направлены на заключение договора поставки (принтер, телевизор, кабель, кронштейн для телевизора) в с. Колва.
• На реализацию основного мероприятия 2.6. «Обеспечение деятельности единой дежурно-диспетчерской службы» Подпрограммы 2 выделено 17,2 тыс. руб., которые были направлены на покупку аккумуляторной батареи для системы оповещения и кабеля связи для радиостанции.
• На реализацию основного мероприятия 2.7. «Реализация мероприятий Комплексного плана противодействие идеологии терроризма на территории  МО ГО «Усинск» и прочих мероприятий антитеррористической направленности» Подпрограммы 2 финансирование в отчётном году не предусмотрено.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</si>
</sst>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6" fillId="0" borderId="0"/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left" vertical="center" wrapText="1"/>
    </xf>
    <xf numFmtId="164" fontId="10" fillId="0" borderId="6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3">
    <cellStyle name="Обычный" xfId="0" builtinId="0"/>
    <cellStyle name="Обычный 3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opLeftCell="A20" workbookViewId="0">
      <selection activeCell="H24" sqref="H24"/>
    </sheetView>
  </sheetViews>
  <sheetFormatPr defaultRowHeight="15" x14ac:dyDescent="0.25"/>
  <cols>
    <col min="1" max="1" width="3.5703125" style="3" customWidth="1"/>
    <col min="2" max="2" width="27.7109375" style="1" customWidth="1"/>
    <col min="3" max="3" width="12.7109375" style="1" customWidth="1"/>
    <col min="4" max="4" width="15" style="100" customWidth="1"/>
    <col min="5" max="5" width="18.42578125" style="30" customWidth="1"/>
    <col min="6" max="6" width="18.140625" style="41" customWidth="1"/>
    <col min="7" max="7" width="18.28515625" style="39" customWidth="1"/>
    <col min="8" max="8" width="27.42578125" style="1" customWidth="1"/>
    <col min="9" max="16384" width="9.140625" style="1"/>
  </cols>
  <sheetData>
    <row r="1" spans="1:8" ht="14.25" customHeight="1" x14ac:dyDescent="0.25">
      <c r="H1" s="88" t="s">
        <v>22</v>
      </c>
    </row>
    <row r="2" spans="1:8" hidden="1" x14ac:dyDescent="0.25"/>
    <row r="3" spans="1:8" hidden="1" x14ac:dyDescent="0.25"/>
    <row r="4" spans="1:8" ht="27.75" customHeight="1" x14ac:dyDescent="0.25">
      <c r="A4" s="115" t="s">
        <v>9</v>
      </c>
      <c r="B4" s="116"/>
      <c r="C4" s="116"/>
      <c r="D4" s="116"/>
      <c r="E4" s="116"/>
      <c r="F4" s="116"/>
      <c r="G4" s="116"/>
      <c r="H4" s="116"/>
    </row>
    <row r="6" spans="1:8" ht="51" customHeight="1" x14ac:dyDescent="0.25">
      <c r="A6" s="117" t="s">
        <v>3</v>
      </c>
      <c r="B6" s="117" t="s">
        <v>4</v>
      </c>
      <c r="C6" s="117" t="s">
        <v>5</v>
      </c>
      <c r="D6" s="119" t="s">
        <v>183</v>
      </c>
      <c r="E6" s="117" t="s">
        <v>6</v>
      </c>
      <c r="F6" s="117"/>
      <c r="G6" s="117"/>
      <c r="H6" s="117" t="s">
        <v>0</v>
      </c>
    </row>
    <row r="7" spans="1:8" ht="34.5" customHeight="1" x14ac:dyDescent="0.25">
      <c r="A7" s="117"/>
      <c r="B7" s="117"/>
      <c r="C7" s="117"/>
      <c r="D7" s="120"/>
      <c r="E7" s="118" t="s">
        <v>1</v>
      </c>
      <c r="F7" s="118" t="s">
        <v>2</v>
      </c>
      <c r="G7" s="118"/>
      <c r="H7" s="117"/>
    </row>
    <row r="8" spans="1:8" ht="30" x14ac:dyDescent="0.25">
      <c r="A8" s="117"/>
      <c r="B8" s="117"/>
      <c r="C8" s="117"/>
      <c r="D8" s="121"/>
      <c r="E8" s="118"/>
      <c r="F8" s="21" t="s">
        <v>7</v>
      </c>
      <c r="G8" s="19" t="s">
        <v>8</v>
      </c>
      <c r="H8" s="117"/>
    </row>
    <row r="9" spans="1:8" x14ac:dyDescent="0.25">
      <c r="A9" s="4">
        <v>1</v>
      </c>
      <c r="B9" s="4">
        <v>2</v>
      </c>
      <c r="C9" s="4">
        <v>3</v>
      </c>
      <c r="D9" s="45">
        <v>4</v>
      </c>
      <c r="E9" s="19">
        <v>5</v>
      </c>
      <c r="F9" s="21">
        <v>6</v>
      </c>
      <c r="G9" s="19">
        <v>7</v>
      </c>
      <c r="H9" s="28">
        <v>8</v>
      </c>
    </row>
    <row r="10" spans="1:8" s="16" customFormat="1" ht="14.25" x14ac:dyDescent="0.2">
      <c r="A10" s="114" t="s">
        <v>170</v>
      </c>
      <c r="B10" s="114"/>
      <c r="C10" s="114"/>
      <c r="D10" s="114"/>
      <c r="E10" s="114"/>
      <c r="F10" s="114"/>
      <c r="G10" s="114"/>
      <c r="H10" s="114"/>
    </row>
    <row r="11" spans="1:8" ht="142.5" customHeight="1" x14ac:dyDescent="0.25">
      <c r="A11" s="4">
        <v>1</v>
      </c>
      <c r="B11" s="5" t="s">
        <v>31</v>
      </c>
      <c r="C11" s="17" t="s">
        <v>74</v>
      </c>
      <c r="D11" s="18" t="s">
        <v>203</v>
      </c>
      <c r="E11" s="19">
        <v>100</v>
      </c>
      <c r="F11" s="44">
        <v>100</v>
      </c>
      <c r="G11" s="73">
        <v>100</v>
      </c>
      <c r="H11" s="6"/>
    </row>
    <row r="12" spans="1:8" s="15" customFormat="1" ht="14.25" x14ac:dyDescent="0.2">
      <c r="A12" s="114" t="s">
        <v>33</v>
      </c>
      <c r="B12" s="114"/>
      <c r="C12" s="114"/>
      <c r="D12" s="114"/>
      <c r="E12" s="114"/>
      <c r="F12" s="114"/>
      <c r="G12" s="114"/>
      <c r="H12" s="114"/>
    </row>
    <row r="13" spans="1:8" x14ac:dyDescent="0.25">
      <c r="A13" s="117" t="s">
        <v>34</v>
      </c>
      <c r="B13" s="117"/>
      <c r="C13" s="117"/>
      <c r="D13" s="117"/>
      <c r="E13" s="117"/>
      <c r="F13" s="117"/>
      <c r="G13" s="117"/>
      <c r="H13" s="117"/>
    </row>
    <row r="14" spans="1:8" ht="141.75" customHeight="1" x14ac:dyDescent="0.25">
      <c r="A14" s="4">
        <v>2</v>
      </c>
      <c r="B14" s="5" t="s">
        <v>31</v>
      </c>
      <c r="C14" s="17" t="s">
        <v>74</v>
      </c>
      <c r="D14" s="18" t="s">
        <v>203</v>
      </c>
      <c r="E14" s="19">
        <v>100</v>
      </c>
      <c r="F14" s="44">
        <v>100</v>
      </c>
      <c r="G14" s="73">
        <v>100</v>
      </c>
      <c r="H14" s="6"/>
    </row>
    <row r="15" spans="1:8" ht="108" customHeight="1" x14ac:dyDescent="0.25">
      <c r="A15" s="4">
        <v>3</v>
      </c>
      <c r="B15" s="7" t="s">
        <v>35</v>
      </c>
      <c r="C15" s="19" t="s">
        <v>74</v>
      </c>
      <c r="D15" s="21" t="s">
        <v>203</v>
      </c>
      <c r="E15" s="78">
        <f t="shared" ref="E15:G15" si="0">E17/E18*100</f>
        <v>100</v>
      </c>
      <c r="F15" s="78">
        <f t="shared" si="0"/>
        <v>100</v>
      </c>
      <c r="G15" s="78">
        <f t="shared" si="0"/>
        <v>100</v>
      </c>
      <c r="H15" s="104"/>
    </row>
    <row r="16" spans="1:8" ht="18" hidden="1" customHeight="1" x14ac:dyDescent="0.25">
      <c r="A16" s="4"/>
      <c r="B16" s="8" t="s">
        <v>36</v>
      </c>
      <c r="C16" s="20"/>
      <c r="D16" s="21"/>
      <c r="E16" s="73"/>
      <c r="F16" s="45"/>
      <c r="G16" s="73"/>
      <c r="H16" s="6"/>
    </row>
    <row r="17" spans="1:8" ht="76.5" hidden="1" customHeight="1" x14ac:dyDescent="0.25">
      <c r="A17" s="4"/>
      <c r="B17" s="8" t="s">
        <v>37</v>
      </c>
      <c r="C17" s="20" t="s">
        <v>75</v>
      </c>
      <c r="D17" s="21"/>
      <c r="E17" s="47">
        <v>38</v>
      </c>
      <c r="F17" s="45">
        <v>38</v>
      </c>
      <c r="G17" s="21">
        <v>38</v>
      </c>
      <c r="H17" s="6"/>
    </row>
    <row r="18" spans="1:8" ht="88.5" hidden="1" customHeight="1" x14ac:dyDescent="0.25">
      <c r="A18" s="4"/>
      <c r="B18" s="8" t="s">
        <v>38</v>
      </c>
      <c r="C18" s="20" t="s">
        <v>75</v>
      </c>
      <c r="D18" s="21"/>
      <c r="E18" s="47">
        <v>38</v>
      </c>
      <c r="F18" s="45">
        <v>38</v>
      </c>
      <c r="G18" s="21">
        <v>38</v>
      </c>
      <c r="H18" s="6"/>
    </row>
    <row r="19" spans="1:8" x14ac:dyDescent="0.25">
      <c r="A19" s="122" t="s">
        <v>39</v>
      </c>
      <c r="B19" s="123"/>
      <c r="C19" s="123"/>
      <c r="D19" s="123"/>
      <c r="E19" s="123"/>
      <c r="F19" s="123"/>
      <c r="G19" s="123"/>
      <c r="H19" s="124"/>
    </row>
    <row r="20" spans="1:8" ht="199.5" customHeight="1" x14ac:dyDescent="0.25">
      <c r="A20" s="4">
        <v>4</v>
      </c>
      <c r="B20" s="89" t="s">
        <v>182</v>
      </c>
      <c r="C20" s="19" t="s">
        <v>74</v>
      </c>
      <c r="D20" s="21" t="s">
        <v>203</v>
      </c>
      <c r="E20" s="78">
        <f>E22/E23*100</f>
        <v>33.333333333333329</v>
      </c>
      <c r="F20" s="78">
        <f>F22/F23*100</f>
        <v>83.333333333333343</v>
      </c>
      <c r="G20" s="78">
        <f>G22/G23*100</f>
        <v>33.333333333333329</v>
      </c>
      <c r="H20" s="105" t="s">
        <v>181</v>
      </c>
    </row>
    <row r="21" spans="1:8" ht="16.5" hidden="1" customHeight="1" x14ac:dyDescent="0.25">
      <c r="A21" s="4"/>
      <c r="B21" s="8" t="s">
        <v>36</v>
      </c>
      <c r="C21" s="20"/>
      <c r="D21" s="21"/>
      <c r="E21" s="19"/>
      <c r="F21" s="45"/>
      <c r="G21" s="34"/>
      <c r="H21" s="6"/>
    </row>
    <row r="22" spans="1:8" ht="138" hidden="1" customHeight="1" x14ac:dyDescent="0.25">
      <c r="A22" s="4"/>
      <c r="B22" s="8" t="s">
        <v>40</v>
      </c>
      <c r="C22" s="20" t="s">
        <v>75</v>
      </c>
      <c r="D22" s="21"/>
      <c r="E22" s="47">
        <v>2</v>
      </c>
      <c r="F22" s="45">
        <v>5</v>
      </c>
      <c r="G22" s="21">
        <v>2</v>
      </c>
      <c r="H22" s="6"/>
    </row>
    <row r="23" spans="1:8" ht="37.5" hidden="1" customHeight="1" x14ac:dyDescent="0.25">
      <c r="A23" s="4"/>
      <c r="B23" s="8" t="s">
        <v>41</v>
      </c>
      <c r="C23" s="20" t="s">
        <v>75</v>
      </c>
      <c r="D23" s="21"/>
      <c r="E23" s="47">
        <v>6</v>
      </c>
      <c r="F23" s="45">
        <v>6</v>
      </c>
      <c r="G23" s="21">
        <v>6</v>
      </c>
      <c r="H23" s="6"/>
    </row>
    <row r="24" spans="1:8" ht="84" customHeight="1" x14ac:dyDescent="0.25">
      <c r="A24" s="4">
        <v>5</v>
      </c>
      <c r="B24" s="7" t="s">
        <v>42</v>
      </c>
      <c r="C24" s="19" t="s">
        <v>75</v>
      </c>
      <c r="D24" s="103" t="s">
        <v>185</v>
      </c>
      <c r="E24" s="49">
        <v>5</v>
      </c>
      <c r="F24" s="45">
        <v>2</v>
      </c>
      <c r="G24" s="21">
        <v>4</v>
      </c>
      <c r="H24" s="93" t="s">
        <v>205</v>
      </c>
    </row>
    <row r="25" spans="1:8" s="15" customFormat="1" ht="17.25" customHeight="1" x14ac:dyDescent="0.2">
      <c r="A25" s="125" t="s">
        <v>43</v>
      </c>
      <c r="B25" s="126"/>
      <c r="C25" s="126"/>
      <c r="D25" s="126"/>
      <c r="E25" s="126"/>
      <c r="F25" s="126"/>
      <c r="G25" s="126"/>
      <c r="H25" s="127"/>
    </row>
    <row r="26" spans="1:8" ht="20.25" customHeight="1" x14ac:dyDescent="0.25">
      <c r="A26" s="122" t="s">
        <v>184</v>
      </c>
      <c r="B26" s="123"/>
      <c r="C26" s="123"/>
      <c r="D26" s="123"/>
      <c r="E26" s="123"/>
      <c r="F26" s="123"/>
      <c r="G26" s="123"/>
      <c r="H26" s="124"/>
    </row>
    <row r="27" spans="1:8" ht="139.5" customHeight="1" x14ac:dyDescent="0.25">
      <c r="A27" s="4">
        <v>6</v>
      </c>
      <c r="B27" s="5" t="s">
        <v>31</v>
      </c>
      <c r="C27" s="17" t="s">
        <v>74</v>
      </c>
      <c r="D27" s="18" t="s">
        <v>203</v>
      </c>
      <c r="E27" s="19">
        <v>100</v>
      </c>
      <c r="F27" s="44">
        <v>100</v>
      </c>
      <c r="G27" s="73">
        <v>100</v>
      </c>
      <c r="H27" s="6"/>
    </row>
    <row r="28" spans="1:8" ht="150.75" customHeight="1" x14ac:dyDescent="0.25">
      <c r="A28" s="4">
        <v>7</v>
      </c>
      <c r="B28" s="7" t="s">
        <v>44</v>
      </c>
      <c r="C28" s="19" t="s">
        <v>75</v>
      </c>
      <c r="D28" s="18" t="s">
        <v>203</v>
      </c>
      <c r="E28" s="19">
        <v>20</v>
      </c>
      <c r="F28" s="45">
        <v>20</v>
      </c>
      <c r="G28" s="73">
        <v>20</v>
      </c>
      <c r="H28" s="6" t="s">
        <v>204</v>
      </c>
    </row>
    <row r="29" spans="1:8" ht="105" x14ac:dyDescent="0.25">
      <c r="A29" s="4">
        <v>8</v>
      </c>
      <c r="B29" s="7" t="s">
        <v>45</v>
      </c>
      <c r="C29" s="19" t="s">
        <v>75</v>
      </c>
      <c r="D29" s="18" t="s">
        <v>203</v>
      </c>
      <c r="E29" s="19">
        <v>6</v>
      </c>
      <c r="F29" s="45">
        <v>6</v>
      </c>
      <c r="G29" s="73">
        <v>6</v>
      </c>
      <c r="H29" s="6"/>
    </row>
    <row r="30" spans="1:8" s="15" customFormat="1" ht="14.25" hidden="1" x14ac:dyDescent="0.2">
      <c r="A30" s="125" t="s">
        <v>46</v>
      </c>
      <c r="B30" s="126"/>
      <c r="C30" s="126"/>
      <c r="D30" s="126"/>
      <c r="E30" s="126"/>
      <c r="F30" s="126"/>
      <c r="G30" s="126"/>
      <c r="H30" s="127"/>
    </row>
    <row r="31" spans="1:8" hidden="1" x14ac:dyDescent="0.25">
      <c r="A31" s="122" t="s">
        <v>47</v>
      </c>
      <c r="B31" s="123"/>
      <c r="C31" s="123"/>
      <c r="D31" s="123"/>
      <c r="E31" s="123"/>
      <c r="F31" s="123"/>
      <c r="G31" s="123"/>
      <c r="H31" s="124"/>
    </row>
    <row r="32" spans="1:8" ht="75" hidden="1" x14ac:dyDescent="0.25">
      <c r="A32" s="4">
        <v>10</v>
      </c>
      <c r="B32" s="5" t="s">
        <v>32</v>
      </c>
      <c r="C32" s="18" t="s">
        <v>75</v>
      </c>
      <c r="D32" s="18"/>
      <c r="E32" s="19">
        <v>2087</v>
      </c>
      <c r="F32" s="44">
        <v>2180</v>
      </c>
      <c r="G32" s="68">
        <v>2072</v>
      </c>
      <c r="H32" s="6" t="s">
        <v>156</v>
      </c>
    </row>
    <row r="33" spans="1:8" hidden="1" x14ac:dyDescent="0.25">
      <c r="A33" s="122" t="s">
        <v>48</v>
      </c>
      <c r="B33" s="123"/>
      <c r="C33" s="123"/>
      <c r="D33" s="123"/>
      <c r="E33" s="123"/>
      <c r="F33" s="123"/>
      <c r="G33" s="123"/>
      <c r="H33" s="124"/>
    </row>
    <row r="34" spans="1:8" ht="45" hidden="1" x14ac:dyDescent="0.25">
      <c r="A34" s="4">
        <v>11</v>
      </c>
      <c r="B34" s="10" t="s">
        <v>49</v>
      </c>
      <c r="C34" s="21" t="s">
        <v>76</v>
      </c>
      <c r="D34" s="21"/>
      <c r="E34" s="19" t="s">
        <v>78</v>
      </c>
      <c r="F34" s="45">
        <v>10</v>
      </c>
      <c r="G34" s="68">
        <v>13</v>
      </c>
      <c r="H34" s="6" t="s">
        <v>155</v>
      </c>
    </row>
    <row r="35" spans="1:8" ht="135" hidden="1" x14ac:dyDescent="0.25">
      <c r="A35" s="4">
        <v>12</v>
      </c>
      <c r="B35" s="10" t="s">
        <v>50</v>
      </c>
      <c r="C35" s="21" t="s">
        <v>74</v>
      </c>
      <c r="D35" s="21"/>
      <c r="E35" s="77">
        <f>E36/E37*100</f>
        <v>74.535339486660774</v>
      </c>
      <c r="F35" s="78">
        <f t="shared" ref="F35:G35" si="1">F36/F37*100</f>
        <v>72.077603143418472</v>
      </c>
      <c r="G35" s="77">
        <f t="shared" si="1"/>
        <v>83.404671639965756</v>
      </c>
      <c r="H35" s="6" t="s">
        <v>168</v>
      </c>
    </row>
    <row r="36" spans="1:8" ht="135" hidden="1" x14ac:dyDescent="0.25">
      <c r="A36" s="4"/>
      <c r="B36" s="8" t="s">
        <v>51</v>
      </c>
      <c r="C36" s="22" t="s">
        <v>76</v>
      </c>
      <c r="D36" s="71"/>
      <c r="E36" s="69">
        <v>5895</v>
      </c>
      <c r="F36" s="70">
        <v>5870</v>
      </c>
      <c r="G36" s="71">
        <f>6085+735</f>
        <v>6820</v>
      </c>
      <c r="H36" s="6"/>
    </row>
    <row r="37" spans="1:8" ht="30" hidden="1" x14ac:dyDescent="0.25">
      <c r="A37" s="4"/>
      <c r="B37" s="8" t="s">
        <v>52</v>
      </c>
      <c r="C37" s="22" t="s">
        <v>76</v>
      </c>
      <c r="D37" s="71"/>
      <c r="E37" s="69">
        <v>7909</v>
      </c>
      <c r="F37" s="71">
        <v>8144</v>
      </c>
      <c r="G37" s="72">
        <v>8177</v>
      </c>
      <c r="H37" s="6"/>
    </row>
    <row r="38" spans="1:8" hidden="1" x14ac:dyDescent="0.25">
      <c r="A38" s="122" t="s">
        <v>53</v>
      </c>
      <c r="B38" s="123"/>
      <c r="C38" s="123"/>
      <c r="D38" s="123"/>
      <c r="E38" s="123"/>
      <c r="F38" s="123"/>
      <c r="G38" s="123"/>
      <c r="H38" s="124"/>
    </row>
    <row r="39" spans="1:8" ht="120" hidden="1" x14ac:dyDescent="0.25">
      <c r="A39" s="4">
        <v>13</v>
      </c>
      <c r="B39" s="10" t="s">
        <v>54</v>
      </c>
      <c r="C39" s="21" t="s">
        <v>77</v>
      </c>
      <c r="D39" s="21"/>
      <c r="E39" s="76">
        <v>14</v>
      </c>
      <c r="F39" s="79">
        <v>70</v>
      </c>
      <c r="G39" s="80">
        <v>88</v>
      </c>
      <c r="H39" s="6" t="s">
        <v>153</v>
      </c>
    </row>
    <row r="40" spans="1:8" ht="225" hidden="1" x14ac:dyDescent="0.25">
      <c r="A40" s="4">
        <v>14</v>
      </c>
      <c r="B40" s="9" t="s">
        <v>55</v>
      </c>
      <c r="C40" s="23" t="s">
        <v>74</v>
      </c>
      <c r="D40" s="18"/>
      <c r="E40" s="35">
        <f>E42/E43*100</f>
        <v>72.994247653648202</v>
      </c>
      <c r="F40" s="75">
        <f>F42/F43*100</f>
        <v>73.995584988962477</v>
      </c>
      <c r="G40" s="75">
        <f>G42/G43*100</f>
        <v>98.202170963364992</v>
      </c>
      <c r="H40" s="6" t="s">
        <v>167</v>
      </c>
    </row>
    <row r="41" spans="1:8" ht="15.75" hidden="1" customHeight="1" x14ac:dyDescent="0.25">
      <c r="A41" s="4"/>
      <c r="B41" s="8" t="s">
        <v>56</v>
      </c>
      <c r="C41" s="22"/>
      <c r="D41" s="71"/>
      <c r="E41" s="19"/>
      <c r="F41" s="46"/>
      <c r="G41" s="36"/>
      <c r="H41" s="11"/>
    </row>
    <row r="42" spans="1:8" ht="15.75" hidden="1" customHeight="1" x14ac:dyDescent="0.25">
      <c r="A42" s="4"/>
      <c r="B42" s="8" t="s">
        <v>57</v>
      </c>
      <c r="C42" s="22" t="s">
        <v>76</v>
      </c>
      <c r="D42" s="71"/>
      <c r="E42" s="33">
        <v>4822</v>
      </c>
      <c r="F42" s="45">
        <v>5028</v>
      </c>
      <c r="G42" s="21">
        <f>4364+1426</f>
        <v>5790</v>
      </c>
      <c r="H42" s="11"/>
    </row>
    <row r="43" spans="1:8" ht="45" hidden="1" x14ac:dyDescent="0.25">
      <c r="A43" s="12"/>
      <c r="B43" s="8" t="s">
        <v>58</v>
      </c>
      <c r="C43" s="22" t="s">
        <v>76</v>
      </c>
      <c r="D43" s="71"/>
      <c r="E43" s="33">
        <v>6606</v>
      </c>
      <c r="F43" s="45">
        <v>6795</v>
      </c>
      <c r="G43" s="21">
        <v>5896</v>
      </c>
      <c r="H43" s="6"/>
    </row>
    <row r="44" spans="1:8" hidden="1" x14ac:dyDescent="0.25">
      <c r="A44" s="129" t="s">
        <v>59</v>
      </c>
      <c r="B44" s="129"/>
      <c r="C44" s="129"/>
      <c r="D44" s="129"/>
      <c r="E44" s="129"/>
      <c r="F44" s="129"/>
      <c r="G44" s="129"/>
      <c r="H44" s="129"/>
    </row>
    <row r="45" spans="1:8" ht="121.5" hidden="1" customHeight="1" x14ac:dyDescent="0.25">
      <c r="A45" s="4">
        <v>15</v>
      </c>
      <c r="B45" s="10" t="s">
        <v>60</v>
      </c>
      <c r="C45" s="21" t="s">
        <v>74</v>
      </c>
      <c r="D45" s="21"/>
      <c r="E45" s="31">
        <f>E48/E47*100</f>
        <v>47.619047619047613</v>
      </c>
      <c r="F45" s="47">
        <f t="shared" ref="F45:G45" si="2">F48/F47*100</f>
        <v>30.434782608695656</v>
      </c>
      <c r="G45" s="47">
        <f t="shared" si="2"/>
        <v>29.032258064516132</v>
      </c>
      <c r="H45" s="11" t="s">
        <v>165</v>
      </c>
    </row>
    <row r="46" spans="1:8" hidden="1" x14ac:dyDescent="0.25">
      <c r="A46" s="12"/>
      <c r="B46" s="8" t="s">
        <v>56</v>
      </c>
      <c r="C46" s="22"/>
      <c r="D46" s="71"/>
      <c r="E46" s="19"/>
      <c r="F46" s="48"/>
      <c r="G46" s="34"/>
      <c r="H46" s="6"/>
    </row>
    <row r="47" spans="1:8" ht="45" hidden="1" x14ac:dyDescent="0.25">
      <c r="A47" s="12"/>
      <c r="B47" s="8" t="s">
        <v>61</v>
      </c>
      <c r="C47" s="22" t="s">
        <v>75</v>
      </c>
      <c r="D47" s="71"/>
      <c r="E47" s="23">
        <v>21</v>
      </c>
      <c r="F47" s="49">
        <v>23</v>
      </c>
      <c r="G47" s="34">
        <v>31</v>
      </c>
      <c r="H47" s="6"/>
    </row>
    <row r="48" spans="1:8" ht="45" hidden="1" x14ac:dyDescent="0.25">
      <c r="A48" s="13"/>
      <c r="B48" s="8" t="s">
        <v>62</v>
      </c>
      <c r="C48" s="22" t="s">
        <v>75</v>
      </c>
      <c r="D48" s="71"/>
      <c r="E48" s="23">
        <v>10</v>
      </c>
      <c r="F48" s="45">
        <v>7</v>
      </c>
      <c r="G48" s="40">
        <v>9</v>
      </c>
      <c r="H48" s="2"/>
    </row>
    <row r="49" spans="1:8" hidden="1" x14ac:dyDescent="0.25">
      <c r="A49" s="128" t="s">
        <v>63</v>
      </c>
      <c r="B49" s="128"/>
      <c r="C49" s="128"/>
      <c r="D49" s="128"/>
      <c r="E49" s="128"/>
      <c r="F49" s="128"/>
      <c r="G49" s="128"/>
      <c r="H49" s="128"/>
    </row>
    <row r="50" spans="1:8" ht="120" hidden="1" x14ac:dyDescent="0.25">
      <c r="A50" s="13">
        <v>16</v>
      </c>
      <c r="B50" s="9" t="s">
        <v>64</v>
      </c>
      <c r="C50" s="23" t="s">
        <v>74</v>
      </c>
      <c r="D50" s="18"/>
      <c r="E50" s="17">
        <f>E56/E52*100</f>
        <v>57.499999999999993</v>
      </c>
      <c r="F50" s="43">
        <f t="shared" ref="F50:G50" si="3">F56/F52*100</f>
        <v>64.473684210526315</v>
      </c>
      <c r="G50" s="74">
        <f t="shared" si="3"/>
        <v>74.074074074074076</v>
      </c>
      <c r="H50" s="63" t="s">
        <v>166</v>
      </c>
    </row>
    <row r="51" spans="1:8" hidden="1" x14ac:dyDescent="0.25">
      <c r="A51" s="13"/>
      <c r="B51" s="8" t="s">
        <v>56</v>
      </c>
      <c r="C51" s="24"/>
      <c r="D51" s="42"/>
      <c r="E51" s="17"/>
      <c r="F51" s="45"/>
      <c r="G51" s="40"/>
      <c r="H51" s="2"/>
    </row>
    <row r="52" spans="1:8" ht="45" hidden="1" x14ac:dyDescent="0.25">
      <c r="A52" s="13"/>
      <c r="B52" s="14" t="s">
        <v>65</v>
      </c>
      <c r="C52" s="25" t="s">
        <v>75</v>
      </c>
      <c r="D52" s="101"/>
      <c r="E52" s="37">
        <f>SUM(E53:E55)</f>
        <v>40</v>
      </c>
      <c r="F52" s="42">
        <f t="shared" ref="F52:G52" si="4">SUM(F53:F55)</f>
        <v>76</v>
      </c>
      <c r="G52" s="37">
        <f t="shared" si="4"/>
        <v>54</v>
      </c>
      <c r="H52" s="2"/>
    </row>
    <row r="53" spans="1:8" hidden="1" x14ac:dyDescent="0.25">
      <c r="A53" s="13"/>
      <c r="B53" s="8" t="s">
        <v>66</v>
      </c>
      <c r="C53" s="25"/>
      <c r="D53" s="101"/>
      <c r="E53" s="23">
        <v>31</v>
      </c>
      <c r="F53" s="45">
        <v>40</v>
      </c>
      <c r="G53" s="40">
        <v>40</v>
      </c>
      <c r="H53" s="2"/>
    </row>
    <row r="54" spans="1:8" ht="90" hidden="1" x14ac:dyDescent="0.25">
      <c r="A54" s="13"/>
      <c r="B54" s="8" t="s">
        <v>67</v>
      </c>
      <c r="C54" s="25"/>
      <c r="D54" s="101"/>
      <c r="E54" s="23">
        <v>5</v>
      </c>
      <c r="F54" s="45">
        <v>28</v>
      </c>
      <c r="G54" s="40">
        <v>6</v>
      </c>
      <c r="H54" s="63" t="s">
        <v>157</v>
      </c>
    </row>
    <row r="55" spans="1:8" hidden="1" x14ac:dyDescent="0.25">
      <c r="A55" s="13"/>
      <c r="B55" s="8" t="s">
        <v>68</v>
      </c>
      <c r="C55" s="25"/>
      <c r="D55" s="101"/>
      <c r="E55" s="32">
        <v>4</v>
      </c>
      <c r="F55" s="50">
        <v>8</v>
      </c>
      <c r="G55" s="40">
        <v>8</v>
      </c>
      <c r="H55" s="2"/>
    </row>
    <row r="56" spans="1:8" ht="45" hidden="1" x14ac:dyDescent="0.25">
      <c r="A56" s="13"/>
      <c r="B56" s="14" t="s">
        <v>69</v>
      </c>
      <c r="C56" s="25" t="s">
        <v>75</v>
      </c>
      <c r="D56" s="101"/>
      <c r="E56" s="38">
        <f>SUM(E57:E59)</f>
        <v>23</v>
      </c>
      <c r="F56" s="42">
        <f t="shared" ref="F56:G56" si="5">SUM(F57:F59)</f>
        <v>49</v>
      </c>
      <c r="G56" s="38">
        <f t="shared" si="5"/>
        <v>40</v>
      </c>
      <c r="H56" s="2"/>
    </row>
    <row r="57" spans="1:8" hidden="1" x14ac:dyDescent="0.25">
      <c r="A57" s="13"/>
      <c r="B57" s="8" t="s">
        <v>66</v>
      </c>
      <c r="C57" s="25"/>
      <c r="D57" s="101"/>
      <c r="E57" s="23">
        <v>19</v>
      </c>
      <c r="F57" s="44">
        <v>20</v>
      </c>
      <c r="G57" s="40">
        <v>20</v>
      </c>
      <c r="H57" s="2"/>
    </row>
    <row r="58" spans="1:8" ht="90" hidden="1" x14ac:dyDescent="0.25">
      <c r="A58" s="13"/>
      <c r="B58" s="8" t="s">
        <v>67</v>
      </c>
      <c r="C58" s="25"/>
      <c r="D58" s="101"/>
      <c r="E58" s="23">
        <v>1</v>
      </c>
      <c r="F58" s="44">
        <v>23</v>
      </c>
      <c r="G58" s="40">
        <v>14</v>
      </c>
      <c r="H58" s="63" t="s">
        <v>157</v>
      </c>
    </row>
    <row r="59" spans="1:8" hidden="1" x14ac:dyDescent="0.25">
      <c r="A59" s="13"/>
      <c r="B59" s="8" t="s">
        <v>70</v>
      </c>
      <c r="C59" s="26"/>
      <c r="D59" s="102"/>
      <c r="E59" s="23">
        <v>3</v>
      </c>
      <c r="F59" s="44">
        <v>6</v>
      </c>
      <c r="G59" s="40">
        <v>6</v>
      </c>
      <c r="H59" s="2"/>
    </row>
    <row r="60" spans="1:8" ht="135" hidden="1" x14ac:dyDescent="0.25">
      <c r="A60" s="13">
        <v>17</v>
      </c>
      <c r="B60" s="9" t="s">
        <v>71</v>
      </c>
      <c r="C60" s="23" t="s">
        <v>74</v>
      </c>
      <c r="D60" s="18"/>
      <c r="E60" s="17">
        <f>E66/E62*100</f>
        <v>92.5</v>
      </c>
      <c r="F60" s="51">
        <f>F66/F62*100</f>
        <v>82.89473684210526</v>
      </c>
      <c r="G60" s="51">
        <f>G66/G62*100</f>
        <v>83.870967741935488</v>
      </c>
      <c r="H60" s="63" t="s">
        <v>166</v>
      </c>
    </row>
    <row r="61" spans="1:8" hidden="1" x14ac:dyDescent="0.25">
      <c r="A61" s="13"/>
      <c r="B61" s="8" t="s">
        <v>56</v>
      </c>
      <c r="C61" s="27"/>
      <c r="D61" s="18"/>
      <c r="E61" s="17"/>
      <c r="F61" s="44"/>
      <c r="G61" s="40"/>
      <c r="H61" s="2"/>
    </row>
    <row r="62" spans="1:8" ht="29.25" hidden="1" customHeight="1" x14ac:dyDescent="0.25">
      <c r="A62" s="13"/>
      <c r="B62" s="14" t="s">
        <v>72</v>
      </c>
      <c r="C62" s="26" t="s">
        <v>75</v>
      </c>
      <c r="D62" s="102"/>
      <c r="E62" s="37">
        <f>SUM(E63:E65)</f>
        <v>40</v>
      </c>
      <c r="F62" s="37">
        <f t="shared" ref="F62:G62" si="6">SUM(F63:F65)</f>
        <v>76</v>
      </c>
      <c r="G62" s="37">
        <f t="shared" si="6"/>
        <v>62</v>
      </c>
      <c r="H62" s="2"/>
    </row>
    <row r="63" spans="1:8" hidden="1" x14ac:dyDescent="0.25">
      <c r="A63" s="13"/>
      <c r="B63" s="8" t="s">
        <v>66</v>
      </c>
      <c r="C63" s="26"/>
      <c r="D63" s="102"/>
      <c r="E63" s="23">
        <v>31</v>
      </c>
      <c r="F63" s="44">
        <v>40</v>
      </c>
      <c r="G63" s="17">
        <v>40</v>
      </c>
      <c r="H63" s="2"/>
    </row>
    <row r="64" spans="1:8" ht="90" hidden="1" x14ac:dyDescent="0.25">
      <c r="A64" s="13"/>
      <c r="B64" s="8" t="s">
        <v>67</v>
      </c>
      <c r="C64" s="26"/>
      <c r="D64" s="102"/>
      <c r="E64" s="23">
        <v>5</v>
      </c>
      <c r="F64" s="44">
        <v>28</v>
      </c>
      <c r="G64" s="17">
        <v>14</v>
      </c>
      <c r="H64" s="63" t="s">
        <v>157</v>
      </c>
    </row>
    <row r="65" spans="1:8" hidden="1" x14ac:dyDescent="0.25">
      <c r="A65" s="13"/>
      <c r="B65" s="8" t="s">
        <v>68</v>
      </c>
      <c r="C65" s="26"/>
      <c r="D65" s="102"/>
      <c r="E65" s="32">
        <v>4</v>
      </c>
      <c r="F65" s="52">
        <v>8</v>
      </c>
      <c r="G65" s="17">
        <v>8</v>
      </c>
      <c r="H65" s="2"/>
    </row>
    <row r="66" spans="1:8" ht="45" hidden="1" x14ac:dyDescent="0.25">
      <c r="A66" s="13"/>
      <c r="B66" s="14" t="s">
        <v>73</v>
      </c>
      <c r="C66" s="26" t="s">
        <v>75</v>
      </c>
      <c r="D66" s="102"/>
      <c r="E66" s="37">
        <f>SUM(E67:E69)</f>
        <v>37</v>
      </c>
      <c r="F66" s="37">
        <f t="shared" ref="F66:G66" si="7">SUM(F67:F69)</f>
        <v>63</v>
      </c>
      <c r="G66" s="37">
        <f t="shared" si="7"/>
        <v>52</v>
      </c>
      <c r="H66" s="2"/>
    </row>
    <row r="67" spans="1:8" ht="105" hidden="1" x14ac:dyDescent="0.25">
      <c r="A67" s="13"/>
      <c r="B67" s="8" t="s">
        <v>66</v>
      </c>
      <c r="C67" s="26"/>
      <c r="D67" s="102"/>
      <c r="E67" s="23">
        <v>29</v>
      </c>
      <c r="F67" s="44">
        <v>37</v>
      </c>
      <c r="G67" s="17">
        <v>33</v>
      </c>
      <c r="H67" s="63" t="s">
        <v>154</v>
      </c>
    </row>
    <row r="68" spans="1:8" ht="75" hidden="1" x14ac:dyDescent="0.25">
      <c r="A68" s="13"/>
      <c r="B68" s="8" t="s">
        <v>67</v>
      </c>
      <c r="C68" s="26"/>
      <c r="D68" s="102"/>
      <c r="E68" s="23">
        <v>5</v>
      </c>
      <c r="F68" s="44">
        <v>23</v>
      </c>
      <c r="G68" s="17">
        <v>14</v>
      </c>
      <c r="H68" s="63" t="s">
        <v>158</v>
      </c>
    </row>
    <row r="69" spans="1:8" ht="15" hidden="1" customHeight="1" x14ac:dyDescent="0.25">
      <c r="A69" s="13"/>
      <c r="B69" s="8" t="s">
        <v>68</v>
      </c>
      <c r="C69" s="26"/>
      <c r="D69" s="102"/>
      <c r="E69" s="23">
        <v>3</v>
      </c>
      <c r="F69" s="18">
        <v>3</v>
      </c>
      <c r="G69" s="17">
        <v>5</v>
      </c>
      <c r="H69" s="2"/>
    </row>
    <row r="70" spans="1:8" ht="120" x14ac:dyDescent="0.25">
      <c r="A70" s="81">
        <v>9</v>
      </c>
      <c r="B70" s="7" t="s">
        <v>171</v>
      </c>
      <c r="C70" s="82" t="s">
        <v>74</v>
      </c>
      <c r="D70" s="18" t="s">
        <v>203</v>
      </c>
      <c r="E70" s="82">
        <v>100</v>
      </c>
      <c r="F70" s="45">
        <v>100</v>
      </c>
      <c r="G70" s="82">
        <v>100</v>
      </c>
      <c r="H70" s="6"/>
    </row>
  </sheetData>
  <mergeCells count="21">
    <mergeCell ref="A49:H49"/>
    <mergeCell ref="A30:H30"/>
    <mergeCell ref="A31:H31"/>
    <mergeCell ref="A33:H33"/>
    <mergeCell ref="A38:H38"/>
    <mergeCell ref="A44:H44"/>
    <mergeCell ref="A12:H12"/>
    <mergeCell ref="A13:H13"/>
    <mergeCell ref="A19:H19"/>
    <mergeCell ref="A25:H25"/>
    <mergeCell ref="A26:H26"/>
    <mergeCell ref="A10:H10"/>
    <mergeCell ref="A4:H4"/>
    <mergeCell ref="A6:A8"/>
    <mergeCell ref="B6:B8"/>
    <mergeCell ref="C6:C8"/>
    <mergeCell ref="E6:G6"/>
    <mergeCell ref="H6:H8"/>
    <mergeCell ref="E7:E8"/>
    <mergeCell ref="F7:G7"/>
    <mergeCell ref="D6:D8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24" zoomScale="80" zoomScaleNormal="80" workbookViewId="0">
      <selection activeCell="I37" sqref="I37"/>
    </sheetView>
  </sheetViews>
  <sheetFormatPr defaultRowHeight="15" x14ac:dyDescent="0.25"/>
  <cols>
    <col min="1" max="1" width="4.42578125" style="1" customWidth="1"/>
    <col min="2" max="2" width="36.42578125" style="1" customWidth="1"/>
    <col min="3" max="3" width="18.140625" style="1" customWidth="1"/>
    <col min="4" max="4" width="14.5703125" style="1" customWidth="1"/>
    <col min="5" max="5" width="13.7109375" style="1" customWidth="1"/>
    <col min="6" max="6" width="13.28515625" style="1" customWidth="1"/>
    <col min="7" max="7" width="13.85546875" style="1" customWidth="1"/>
    <col min="8" max="8" width="41.5703125" style="64" customWidth="1"/>
    <col min="9" max="9" width="57.85546875" style="95" customWidth="1"/>
    <col min="10" max="10" width="36.42578125" style="1" customWidth="1"/>
    <col min="11" max="16384" width="9.140625" style="1"/>
  </cols>
  <sheetData>
    <row r="1" spans="1:10" x14ac:dyDescent="0.25">
      <c r="J1" s="87" t="s">
        <v>169</v>
      </c>
    </row>
    <row r="2" spans="1:10" ht="3.75" customHeight="1" x14ac:dyDescent="0.25"/>
    <row r="3" spans="1:10" ht="46.5" customHeight="1" x14ac:dyDescent="0.25">
      <c r="A3" s="115" t="s">
        <v>21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6" customHeight="1" x14ac:dyDescent="0.25">
      <c r="A4" s="83"/>
      <c r="B4" s="84"/>
      <c r="C4" s="84"/>
      <c r="D4" s="84"/>
      <c r="E4" s="84"/>
      <c r="F4" s="84"/>
      <c r="G4" s="84"/>
      <c r="H4" s="84"/>
      <c r="I4" s="96"/>
      <c r="J4" s="84"/>
    </row>
    <row r="5" spans="1:10" hidden="1" x14ac:dyDescent="0.25"/>
    <row r="6" spans="1:10" x14ac:dyDescent="0.25">
      <c r="A6" s="130" t="s">
        <v>3</v>
      </c>
      <c r="B6" s="130" t="s">
        <v>10</v>
      </c>
      <c r="C6" s="130" t="s">
        <v>11</v>
      </c>
      <c r="D6" s="130" t="s">
        <v>12</v>
      </c>
      <c r="E6" s="130"/>
      <c r="F6" s="130" t="s">
        <v>13</v>
      </c>
      <c r="G6" s="130"/>
      <c r="H6" s="130" t="s">
        <v>14</v>
      </c>
      <c r="I6" s="130"/>
      <c r="J6" s="130" t="s">
        <v>15</v>
      </c>
    </row>
    <row r="7" spans="1:10" ht="25.5" x14ac:dyDescent="0.25">
      <c r="A7" s="130"/>
      <c r="B7" s="130"/>
      <c r="C7" s="130"/>
      <c r="D7" s="65" t="s">
        <v>16</v>
      </c>
      <c r="E7" s="65" t="s">
        <v>17</v>
      </c>
      <c r="F7" s="65" t="s">
        <v>16</v>
      </c>
      <c r="G7" s="65" t="s">
        <v>17</v>
      </c>
      <c r="H7" s="65" t="s">
        <v>18</v>
      </c>
      <c r="I7" s="97" t="s">
        <v>19</v>
      </c>
      <c r="J7" s="130"/>
    </row>
    <row r="8" spans="1:10" x14ac:dyDescent="0.25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97">
        <v>9</v>
      </c>
      <c r="J8" s="65">
        <v>10</v>
      </c>
    </row>
    <row r="9" spans="1:10" ht="26.25" customHeight="1" x14ac:dyDescent="0.25">
      <c r="A9" s="131" t="s">
        <v>111</v>
      </c>
      <c r="B9" s="132"/>
      <c r="C9" s="132"/>
      <c r="D9" s="132"/>
      <c r="E9" s="132"/>
      <c r="F9" s="132"/>
      <c r="G9" s="132"/>
      <c r="H9" s="132"/>
      <c r="I9" s="133"/>
      <c r="J9" s="66"/>
    </row>
    <row r="10" spans="1:10" ht="112.5" customHeight="1" x14ac:dyDescent="0.25">
      <c r="A10" s="29">
        <v>1</v>
      </c>
      <c r="B10" s="11" t="s">
        <v>112</v>
      </c>
      <c r="C10" s="108" t="s">
        <v>207</v>
      </c>
      <c r="D10" s="55">
        <v>44562</v>
      </c>
      <c r="E10" s="55">
        <v>44926</v>
      </c>
      <c r="F10" s="55">
        <v>44562</v>
      </c>
      <c r="G10" s="55">
        <v>44926</v>
      </c>
      <c r="H10" s="57" t="s">
        <v>206</v>
      </c>
      <c r="I10" s="94" t="s">
        <v>202</v>
      </c>
      <c r="J10" s="13" t="s">
        <v>179</v>
      </c>
    </row>
    <row r="11" spans="1:10" ht="376.5" customHeight="1" x14ac:dyDescent="0.25">
      <c r="A11" s="29">
        <v>2</v>
      </c>
      <c r="B11" s="11" t="s">
        <v>113</v>
      </c>
      <c r="C11" s="29" t="s">
        <v>208</v>
      </c>
      <c r="D11" s="55">
        <v>44562</v>
      </c>
      <c r="E11" s="55">
        <v>44926</v>
      </c>
      <c r="F11" s="55">
        <v>44562</v>
      </c>
      <c r="G11" s="55">
        <v>44926</v>
      </c>
      <c r="H11" s="57" t="s">
        <v>114</v>
      </c>
      <c r="I11" s="92" t="s">
        <v>189</v>
      </c>
      <c r="J11" s="13" t="s">
        <v>179</v>
      </c>
    </row>
    <row r="12" spans="1:10" ht="156" customHeight="1" x14ac:dyDescent="0.25">
      <c r="A12" s="29">
        <v>3</v>
      </c>
      <c r="B12" s="11" t="s">
        <v>115</v>
      </c>
      <c r="C12" s="29" t="s">
        <v>211</v>
      </c>
      <c r="D12" s="55">
        <v>44562</v>
      </c>
      <c r="E12" s="55">
        <v>44926</v>
      </c>
      <c r="F12" s="55">
        <v>44562</v>
      </c>
      <c r="G12" s="55">
        <v>44926</v>
      </c>
      <c r="H12" s="57" t="s">
        <v>116</v>
      </c>
      <c r="I12" s="92" t="s">
        <v>190</v>
      </c>
      <c r="J12" s="13" t="s">
        <v>179</v>
      </c>
    </row>
    <row r="13" spans="1:10" ht="98.25" hidden="1" customHeight="1" x14ac:dyDescent="0.25">
      <c r="A13" s="29">
        <v>4</v>
      </c>
      <c r="B13" s="11" t="s">
        <v>117</v>
      </c>
      <c r="C13" s="29"/>
      <c r="D13" s="55">
        <v>44562</v>
      </c>
      <c r="E13" s="55">
        <v>44926</v>
      </c>
      <c r="F13" s="55">
        <v>44562</v>
      </c>
      <c r="G13" s="55">
        <v>44926</v>
      </c>
      <c r="H13" s="62" t="s">
        <v>118</v>
      </c>
      <c r="I13" s="92"/>
      <c r="J13" s="13"/>
    </row>
    <row r="14" spans="1:10" ht="147.75" customHeight="1" x14ac:dyDescent="0.25">
      <c r="A14" s="29">
        <v>5</v>
      </c>
      <c r="B14" s="11" t="s">
        <v>119</v>
      </c>
      <c r="C14" s="108" t="s">
        <v>207</v>
      </c>
      <c r="D14" s="55">
        <v>44562</v>
      </c>
      <c r="E14" s="55">
        <v>44926</v>
      </c>
      <c r="F14" s="55">
        <v>44562</v>
      </c>
      <c r="G14" s="55">
        <v>44926</v>
      </c>
      <c r="H14" s="57" t="s">
        <v>120</v>
      </c>
      <c r="I14" s="94" t="s">
        <v>209</v>
      </c>
      <c r="J14" s="13" t="s">
        <v>179</v>
      </c>
    </row>
    <row r="15" spans="1:10" ht="102" customHeight="1" x14ac:dyDescent="0.25">
      <c r="A15" s="29">
        <v>6</v>
      </c>
      <c r="B15" s="11" t="s">
        <v>121</v>
      </c>
      <c r="C15" s="108" t="s">
        <v>207</v>
      </c>
      <c r="D15" s="55">
        <v>44562</v>
      </c>
      <c r="E15" s="55">
        <v>44926</v>
      </c>
      <c r="F15" s="55">
        <v>44562</v>
      </c>
      <c r="G15" s="55">
        <v>44926</v>
      </c>
      <c r="H15" s="57" t="s">
        <v>191</v>
      </c>
      <c r="I15" s="93" t="s">
        <v>180</v>
      </c>
      <c r="J15" s="13" t="s">
        <v>179</v>
      </c>
    </row>
    <row r="16" spans="1:10" ht="87.75" customHeight="1" x14ac:dyDescent="0.25">
      <c r="A16" s="29">
        <v>7</v>
      </c>
      <c r="B16" s="11" t="s">
        <v>122</v>
      </c>
      <c r="C16" s="106" t="s">
        <v>212</v>
      </c>
      <c r="D16" s="55">
        <v>44562</v>
      </c>
      <c r="E16" s="55">
        <v>44926</v>
      </c>
      <c r="F16" s="55">
        <v>44562</v>
      </c>
      <c r="G16" s="55">
        <v>44926</v>
      </c>
      <c r="H16" s="57" t="s">
        <v>123</v>
      </c>
      <c r="I16" s="94" t="s">
        <v>194</v>
      </c>
      <c r="J16" s="13" t="s">
        <v>179</v>
      </c>
    </row>
    <row r="17" spans="1:10" ht="114.75" customHeight="1" x14ac:dyDescent="0.25">
      <c r="A17" s="29">
        <v>8</v>
      </c>
      <c r="B17" s="11" t="s">
        <v>124</v>
      </c>
      <c r="C17" s="106" t="s">
        <v>212</v>
      </c>
      <c r="D17" s="55">
        <v>44562</v>
      </c>
      <c r="E17" s="55">
        <v>44926</v>
      </c>
      <c r="F17" s="55">
        <v>44562</v>
      </c>
      <c r="G17" s="55">
        <v>44926</v>
      </c>
      <c r="H17" s="57" t="s">
        <v>192</v>
      </c>
      <c r="I17" s="94" t="s">
        <v>195</v>
      </c>
      <c r="J17" s="13" t="s">
        <v>179</v>
      </c>
    </row>
    <row r="18" spans="1:10" ht="99.75" customHeight="1" x14ac:dyDescent="0.25">
      <c r="A18" s="29">
        <v>9</v>
      </c>
      <c r="B18" s="11" t="s">
        <v>210</v>
      </c>
      <c r="C18" s="106" t="s">
        <v>207</v>
      </c>
      <c r="D18" s="55">
        <v>44562</v>
      </c>
      <c r="E18" s="55">
        <v>44926</v>
      </c>
      <c r="F18" s="55">
        <v>44562</v>
      </c>
      <c r="G18" s="55">
        <v>44926</v>
      </c>
      <c r="H18" s="61" t="s">
        <v>193</v>
      </c>
      <c r="I18" s="92" t="s">
        <v>218</v>
      </c>
      <c r="J18" s="13" t="s">
        <v>179</v>
      </c>
    </row>
    <row r="19" spans="1:10" s="100" customFormat="1" ht="21" customHeight="1" x14ac:dyDescent="0.25">
      <c r="A19" s="134" t="s">
        <v>125</v>
      </c>
      <c r="B19" s="135"/>
      <c r="C19" s="135"/>
      <c r="D19" s="135"/>
      <c r="E19" s="135"/>
      <c r="F19" s="135"/>
      <c r="G19" s="135"/>
      <c r="H19" s="135"/>
      <c r="I19" s="135"/>
      <c r="J19" s="136"/>
    </row>
    <row r="20" spans="1:10" ht="103.5" customHeight="1" x14ac:dyDescent="0.25">
      <c r="A20" s="29">
        <v>10</v>
      </c>
      <c r="B20" s="11" t="s">
        <v>126</v>
      </c>
      <c r="C20" s="29" t="s">
        <v>213</v>
      </c>
      <c r="D20" s="55">
        <v>44562</v>
      </c>
      <c r="E20" s="55">
        <v>44926</v>
      </c>
      <c r="F20" s="55">
        <v>44562</v>
      </c>
      <c r="G20" s="55">
        <v>44926</v>
      </c>
      <c r="H20" s="62" t="s">
        <v>216</v>
      </c>
      <c r="I20" s="89" t="s">
        <v>217</v>
      </c>
      <c r="J20" s="13" t="s">
        <v>179</v>
      </c>
    </row>
    <row r="21" spans="1:10" ht="90" hidden="1" customHeight="1" x14ac:dyDescent="0.25">
      <c r="A21" s="29">
        <v>11</v>
      </c>
      <c r="B21" s="11" t="s">
        <v>127</v>
      </c>
      <c r="C21" s="29"/>
      <c r="D21" s="55">
        <v>44562</v>
      </c>
      <c r="E21" s="55">
        <v>44926</v>
      </c>
      <c r="F21" s="55">
        <v>44562</v>
      </c>
      <c r="G21" s="55">
        <v>44926</v>
      </c>
      <c r="H21" s="57" t="s">
        <v>128</v>
      </c>
      <c r="I21" s="92"/>
      <c r="J21" s="13"/>
    </row>
    <row r="22" spans="1:10" ht="154.5" customHeight="1" x14ac:dyDescent="0.25">
      <c r="A22" s="29">
        <v>12</v>
      </c>
      <c r="B22" s="11" t="s">
        <v>129</v>
      </c>
      <c r="C22" s="29" t="s">
        <v>214</v>
      </c>
      <c r="D22" s="55">
        <v>44562</v>
      </c>
      <c r="E22" s="55">
        <v>44926</v>
      </c>
      <c r="F22" s="55">
        <v>44562</v>
      </c>
      <c r="G22" s="55">
        <v>44926</v>
      </c>
      <c r="H22" s="57" t="s">
        <v>196</v>
      </c>
      <c r="I22" s="93" t="s">
        <v>201</v>
      </c>
      <c r="J22" s="13" t="s">
        <v>179</v>
      </c>
    </row>
    <row r="23" spans="1:10" ht="75" hidden="1" customHeight="1" x14ac:dyDescent="0.25">
      <c r="A23" s="29">
        <v>13</v>
      </c>
      <c r="B23" s="11" t="s">
        <v>130</v>
      </c>
      <c r="C23" s="29"/>
      <c r="D23" s="55">
        <v>44562</v>
      </c>
      <c r="E23" s="55">
        <v>44926</v>
      </c>
      <c r="F23" s="58"/>
      <c r="G23" s="58"/>
      <c r="H23" s="62" t="s">
        <v>143</v>
      </c>
      <c r="I23" s="92"/>
      <c r="J23" s="13"/>
    </row>
    <row r="24" spans="1:10" ht="128.25" customHeight="1" x14ac:dyDescent="0.25">
      <c r="A24" s="29">
        <v>14</v>
      </c>
      <c r="B24" s="11" t="s">
        <v>131</v>
      </c>
      <c r="C24" s="29" t="s">
        <v>215</v>
      </c>
      <c r="D24" s="55">
        <v>44562</v>
      </c>
      <c r="E24" s="55">
        <v>44926</v>
      </c>
      <c r="F24" s="55">
        <v>44562</v>
      </c>
      <c r="G24" s="55">
        <v>44926</v>
      </c>
      <c r="H24" s="62" t="s">
        <v>176</v>
      </c>
      <c r="I24" s="92" t="s">
        <v>197</v>
      </c>
      <c r="J24" s="13" t="s">
        <v>179</v>
      </c>
    </row>
    <row r="25" spans="1:10" hidden="1" x14ac:dyDescent="0.25">
      <c r="A25" s="11"/>
      <c r="B25" s="125" t="s">
        <v>46</v>
      </c>
      <c r="C25" s="126"/>
      <c r="D25" s="126"/>
      <c r="E25" s="126"/>
      <c r="F25" s="126"/>
      <c r="G25" s="126"/>
      <c r="H25" s="126"/>
      <c r="I25" s="126"/>
      <c r="J25" s="127"/>
    </row>
    <row r="26" spans="1:10" ht="60" hidden="1" x14ac:dyDescent="0.25">
      <c r="A26" s="29">
        <v>15</v>
      </c>
      <c r="B26" s="11" t="s">
        <v>132</v>
      </c>
      <c r="C26" s="29"/>
      <c r="D26" s="55">
        <v>43831</v>
      </c>
      <c r="E26" s="55">
        <v>44196</v>
      </c>
      <c r="F26" s="56">
        <v>43831</v>
      </c>
      <c r="G26" s="56">
        <v>44196</v>
      </c>
      <c r="H26" s="57" t="s">
        <v>159</v>
      </c>
      <c r="I26" s="98" t="s">
        <v>144</v>
      </c>
      <c r="J26" s="59"/>
    </row>
    <row r="27" spans="1:10" ht="45" hidden="1" x14ac:dyDescent="0.25">
      <c r="A27" s="29">
        <v>16</v>
      </c>
      <c r="B27" s="11" t="s">
        <v>133</v>
      </c>
      <c r="C27" s="29"/>
      <c r="D27" s="55">
        <v>43831</v>
      </c>
      <c r="E27" s="55">
        <v>44196</v>
      </c>
      <c r="F27" s="56">
        <v>44105</v>
      </c>
      <c r="G27" s="56">
        <v>44196</v>
      </c>
      <c r="H27" s="57" t="s">
        <v>160</v>
      </c>
      <c r="I27" s="93" t="s">
        <v>145</v>
      </c>
      <c r="J27" s="2"/>
    </row>
    <row r="28" spans="1:10" ht="45" hidden="1" x14ac:dyDescent="0.25">
      <c r="A28" s="29">
        <v>17</v>
      </c>
      <c r="B28" s="11" t="s">
        <v>134</v>
      </c>
      <c r="C28" s="29"/>
      <c r="D28" s="55">
        <v>43831</v>
      </c>
      <c r="E28" s="55">
        <v>44196</v>
      </c>
      <c r="F28" s="55">
        <v>43831</v>
      </c>
      <c r="G28" s="55">
        <v>44196</v>
      </c>
      <c r="H28" s="57" t="s">
        <v>160</v>
      </c>
      <c r="I28" s="98" t="s">
        <v>146</v>
      </c>
      <c r="J28" s="2"/>
    </row>
    <row r="29" spans="1:10" ht="45" hidden="1" x14ac:dyDescent="0.25">
      <c r="A29" s="29">
        <v>18</v>
      </c>
      <c r="B29" s="11" t="s">
        <v>135</v>
      </c>
      <c r="C29" s="29"/>
      <c r="D29" s="55">
        <v>43831</v>
      </c>
      <c r="E29" s="55">
        <v>44196</v>
      </c>
      <c r="F29" s="55">
        <v>43831</v>
      </c>
      <c r="G29" s="55">
        <v>44196</v>
      </c>
      <c r="H29" s="57" t="s">
        <v>160</v>
      </c>
      <c r="I29" s="92" t="s">
        <v>147</v>
      </c>
      <c r="J29" s="2"/>
    </row>
    <row r="30" spans="1:10" ht="105" hidden="1" x14ac:dyDescent="0.25">
      <c r="A30" s="29">
        <v>19</v>
      </c>
      <c r="B30" s="11" t="s">
        <v>136</v>
      </c>
      <c r="C30" s="29"/>
      <c r="D30" s="55">
        <v>43831</v>
      </c>
      <c r="E30" s="55">
        <v>44196</v>
      </c>
      <c r="F30" s="55">
        <v>43831</v>
      </c>
      <c r="G30" s="55">
        <v>44196</v>
      </c>
      <c r="H30" s="57" t="s">
        <v>161</v>
      </c>
      <c r="I30" s="98" t="s">
        <v>148</v>
      </c>
      <c r="J30" s="2"/>
    </row>
    <row r="31" spans="1:10" ht="45" hidden="1" x14ac:dyDescent="0.25">
      <c r="A31" s="29">
        <v>20</v>
      </c>
      <c r="B31" s="11" t="s">
        <v>137</v>
      </c>
      <c r="C31" s="29"/>
      <c r="D31" s="55">
        <v>43831</v>
      </c>
      <c r="E31" s="55">
        <v>44196</v>
      </c>
      <c r="F31" s="55">
        <v>43831</v>
      </c>
      <c r="G31" s="55">
        <v>44196</v>
      </c>
      <c r="H31" s="57" t="s">
        <v>160</v>
      </c>
      <c r="I31" s="98" t="s">
        <v>146</v>
      </c>
      <c r="J31" s="2"/>
    </row>
    <row r="32" spans="1:10" ht="135" hidden="1" x14ac:dyDescent="0.25">
      <c r="A32" s="29">
        <v>21</v>
      </c>
      <c r="B32" s="11" t="s">
        <v>138</v>
      </c>
      <c r="C32" s="29"/>
      <c r="D32" s="55">
        <v>43831</v>
      </c>
      <c r="E32" s="55">
        <v>44196</v>
      </c>
      <c r="F32" s="58">
        <v>43831</v>
      </c>
      <c r="G32" s="56">
        <v>44196</v>
      </c>
      <c r="H32" s="57" t="s">
        <v>162</v>
      </c>
      <c r="I32" s="98" t="s">
        <v>149</v>
      </c>
      <c r="J32" s="57" t="s">
        <v>139</v>
      </c>
    </row>
    <row r="33" spans="1:10" ht="150" hidden="1" x14ac:dyDescent="0.25">
      <c r="A33" s="29">
        <v>22</v>
      </c>
      <c r="B33" s="11" t="s">
        <v>140</v>
      </c>
      <c r="C33" s="29"/>
      <c r="D33" s="55">
        <v>43831</v>
      </c>
      <c r="E33" s="55">
        <v>44196</v>
      </c>
      <c r="F33" s="60">
        <v>43831</v>
      </c>
      <c r="G33" s="56">
        <v>44196</v>
      </c>
      <c r="H33" s="57" t="s">
        <v>163</v>
      </c>
      <c r="I33" s="99" t="s">
        <v>150</v>
      </c>
      <c r="J33" s="2"/>
    </row>
    <row r="34" spans="1:10" ht="255" hidden="1" x14ac:dyDescent="0.25">
      <c r="A34" s="29">
        <v>23</v>
      </c>
      <c r="B34" s="11" t="s">
        <v>141</v>
      </c>
      <c r="C34" s="29"/>
      <c r="D34" s="55">
        <v>43831</v>
      </c>
      <c r="E34" s="55">
        <v>44196</v>
      </c>
      <c r="F34" s="58">
        <v>43831</v>
      </c>
      <c r="G34" s="58">
        <v>44196</v>
      </c>
      <c r="H34" s="57" t="s">
        <v>163</v>
      </c>
      <c r="I34" s="98" t="s">
        <v>151</v>
      </c>
      <c r="J34" s="2"/>
    </row>
    <row r="35" spans="1:10" ht="120" hidden="1" x14ac:dyDescent="0.25">
      <c r="A35" s="29">
        <v>24</v>
      </c>
      <c r="B35" s="11" t="s">
        <v>142</v>
      </c>
      <c r="C35" s="29"/>
      <c r="D35" s="55">
        <v>43831</v>
      </c>
      <c r="E35" s="55">
        <v>44196</v>
      </c>
      <c r="F35" s="58">
        <v>43831</v>
      </c>
      <c r="G35" s="58">
        <v>44196</v>
      </c>
      <c r="H35" s="57" t="s">
        <v>164</v>
      </c>
      <c r="I35" s="92" t="s">
        <v>152</v>
      </c>
      <c r="J35" s="2"/>
    </row>
    <row r="36" spans="1:10" ht="66" customHeight="1" x14ac:dyDescent="0.25">
      <c r="A36" s="85">
        <v>15</v>
      </c>
      <c r="B36" s="11" t="s">
        <v>177</v>
      </c>
      <c r="C36" s="85" t="s">
        <v>213</v>
      </c>
      <c r="D36" s="55">
        <v>44562</v>
      </c>
      <c r="E36" s="55">
        <v>44926</v>
      </c>
      <c r="F36" s="55">
        <v>44562</v>
      </c>
      <c r="G36" s="55">
        <v>44926</v>
      </c>
      <c r="H36" s="62" t="s">
        <v>199</v>
      </c>
      <c r="I36" s="92" t="s">
        <v>198</v>
      </c>
      <c r="J36" s="13" t="s">
        <v>179</v>
      </c>
    </row>
    <row r="37" spans="1:10" ht="97.5" customHeight="1" x14ac:dyDescent="0.25">
      <c r="A37" s="85">
        <v>16</v>
      </c>
      <c r="B37" s="11" t="s">
        <v>178</v>
      </c>
      <c r="C37" s="85" t="s">
        <v>213</v>
      </c>
      <c r="D37" s="55">
        <v>44562</v>
      </c>
      <c r="E37" s="55">
        <v>44926</v>
      </c>
      <c r="F37" s="55">
        <v>44562</v>
      </c>
      <c r="G37" s="55">
        <v>44926</v>
      </c>
      <c r="H37" s="62" t="s">
        <v>200</v>
      </c>
      <c r="I37" s="62" t="s">
        <v>219</v>
      </c>
      <c r="J37" s="13" t="s">
        <v>179</v>
      </c>
    </row>
  </sheetData>
  <mergeCells count="11">
    <mergeCell ref="B25:J25"/>
    <mergeCell ref="J6:J7"/>
    <mergeCell ref="A3:J3"/>
    <mergeCell ref="A6:A7"/>
    <mergeCell ref="B6:B7"/>
    <mergeCell ref="C6:C7"/>
    <mergeCell ref="D6:E6"/>
    <mergeCell ref="F6:G6"/>
    <mergeCell ref="H6:I6"/>
    <mergeCell ref="A9:I9"/>
    <mergeCell ref="A19:J19"/>
  </mergeCells>
  <pageMargins left="0.63" right="0.43" top="0.55000000000000004" bottom="0.32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55" workbookViewId="0">
      <selection activeCell="D1" sqref="D1:D1048576"/>
    </sheetView>
  </sheetViews>
  <sheetFormatPr defaultRowHeight="15" x14ac:dyDescent="0.25"/>
  <cols>
    <col min="1" max="1" width="17.28515625" style="1" customWidth="1"/>
    <col min="2" max="2" width="33.7109375" style="1" customWidth="1"/>
    <col min="3" max="3" width="26" style="1" customWidth="1"/>
    <col min="4" max="5" width="16.7109375" style="110" customWidth="1"/>
    <col min="6" max="6" width="19.140625" style="112" customWidth="1"/>
    <col min="7" max="16384" width="9.140625" style="1"/>
  </cols>
  <sheetData>
    <row r="1" spans="1:6" x14ac:dyDescent="0.25">
      <c r="F1" s="111" t="s">
        <v>30</v>
      </c>
    </row>
    <row r="3" spans="1:6" ht="44.25" customHeight="1" x14ac:dyDescent="0.25">
      <c r="A3" s="115" t="s">
        <v>29</v>
      </c>
      <c r="B3" s="116"/>
      <c r="C3" s="116"/>
      <c r="D3" s="116"/>
      <c r="E3" s="116"/>
      <c r="F3" s="116"/>
    </row>
    <row r="4" spans="1:6" ht="14.25" customHeight="1" x14ac:dyDescent="0.25"/>
    <row r="5" spans="1:6" ht="1.5" hidden="1" customHeight="1" x14ac:dyDescent="0.25"/>
    <row r="6" spans="1:6" ht="63.75" x14ac:dyDescent="0.25">
      <c r="A6" s="65" t="s">
        <v>23</v>
      </c>
      <c r="B6" s="65" t="s">
        <v>24</v>
      </c>
      <c r="C6" s="65" t="s">
        <v>25</v>
      </c>
      <c r="D6" s="67" t="s">
        <v>187</v>
      </c>
      <c r="E6" s="67" t="s">
        <v>188</v>
      </c>
      <c r="F6" s="67" t="s">
        <v>26</v>
      </c>
    </row>
    <row r="7" spans="1:6" x14ac:dyDescent="0.25">
      <c r="A7" s="65">
        <v>1</v>
      </c>
      <c r="B7" s="65">
        <v>2</v>
      </c>
      <c r="C7" s="65">
        <v>3</v>
      </c>
      <c r="D7" s="113">
        <v>4</v>
      </c>
      <c r="E7" s="113">
        <v>5</v>
      </c>
      <c r="F7" s="113">
        <v>6</v>
      </c>
    </row>
    <row r="8" spans="1:6" ht="15.75" customHeight="1" x14ac:dyDescent="0.25">
      <c r="A8" s="138" t="s">
        <v>27</v>
      </c>
      <c r="B8" s="138" t="s">
        <v>79</v>
      </c>
      <c r="C8" s="53" t="s">
        <v>28</v>
      </c>
      <c r="D8" s="67">
        <f>D10+D11</f>
        <v>13583.58</v>
      </c>
      <c r="E8" s="67">
        <f>E10+E11</f>
        <v>14626.018600000001</v>
      </c>
      <c r="F8" s="67">
        <f>F10+F11</f>
        <v>14625.946000000002</v>
      </c>
    </row>
    <row r="9" spans="1:6" ht="24" x14ac:dyDescent="0.25">
      <c r="A9" s="138"/>
      <c r="B9" s="138"/>
      <c r="C9" s="91" t="s">
        <v>220</v>
      </c>
      <c r="D9" s="67">
        <f>D10</f>
        <v>13583.58</v>
      </c>
      <c r="E9" s="67">
        <f>E10</f>
        <v>14626.018600000001</v>
      </c>
      <c r="F9" s="67">
        <f>F10</f>
        <v>14625.946000000002</v>
      </c>
    </row>
    <row r="10" spans="1:6" x14ac:dyDescent="0.25">
      <c r="A10" s="138"/>
      <c r="B10" s="138"/>
      <c r="C10" s="91" t="s">
        <v>221</v>
      </c>
      <c r="D10" s="67">
        <f>D14+D54</f>
        <v>13583.58</v>
      </c>
      <c r="E10" s="67">
        <f>E14+E54</f>
        <v>14626.018600000001</v>
      </c>
      <c r="F10" s="67">
        <f>F14+F54</f>
        <v>14625.946000000002</v>
      </c>
    </row>
    <row r="11" spans="1:6" x14ac:dyDescent="0.25">
      <c r="A11" s="138"/>
      <c r="B11" s="138"/>
      <c r="C11" s="53" t="s">
        <v>186</v>
      </c>
      <c r="D11" s="67">
        <v>0</v>
      </c>
      <c r="E11" s="67">
        <v>0</v>
      </c>
      <c r="F11" s="67">
        <v>0</v>
      </c>
    </row>
    <row r="12" spans="1:6" ht="15" customHeight="1" x14ac:dyDescent="0.25">
      <c r="A12" s="139" t="s">
        <v>20</v>
      </c>
      <c r="B12" s="139" t="s">
        <v>80</v>
      </c>
      <c r="C12" s="53" t="s">
        <v>28</v>
      </c>
      <c r="D12" s="67">
        <f>SUM(D14,D15)</f>
        <v>13353.58</v>
      </c>
      <c r="E12" s="67">
        <f>SUM(E14,E15)</f>
        <v>14278.615600000001</v>
      </c>
      <c r="F12" s="67">
        <f>SUM(F14,F15)</f>
        <v>14278.543000000001</v>
      </c>
    </row>
    <row r="13" spans="1:6" ht="24" customHeight="1" x14ac:dyDescent="0.25">
      <c r="A13" s="140"/>
      <c r="B13" s="140"/>
      <c r="C13" s="91" t="s">
        <v>220</v>
      </c>
      <c r="D13" s="67">
        <f>D14</f>
        <v>13353.58</v>
      </c>
      <c r="E13" s="67">
        <f>E14</f>
        <v>14278.615600000001</v>
      </c>
      <c r="F13" s="67">
        <f>F14</f>
        <v>14278.543000000001</v>
      </c>
    </row>
    <row r="14" spans="1:6" x14ac:dyDescent="0.25">
      <c r="A14" s="140"/>
      <c r="B14" s="140"/>
      <c r="C14" s="91" t="s">
        <v>221</v>
      </c>
      <c r="D14" s="67">
        <f>D18+D22+D26+D30+D34+D38+D42+D46+D50</f>
        <v>13353.58</v>
      </c>
      <c r="E14" s="67">
        <f>E18+E22+E26+E30+E34+E38+E42+E46+E50</f>
        <v>14278.615600000001</v>
      </c>
      <c r="F14" s="67">
        <f>F18+F22+F26+F30+F34+F38+F42+F46+F50</f>
        <v>14278.543000000001</v>
      </c>
    </row>
    <row r="15" spans="1:6" ht="15.75" customHeight="1" x14ac:dyDescent="0.25">
      <c r="A15" s="140"/>
      <c r="B15" s="140"/>
      <c r="C15" s="91" t="s">
        <v>186</v>
      </c>
      <c r="D15" s="67">
        <v>0</v>
      </c>
      <c r="E15" s="67">
        <v>0</v>
      </c>
      <c r="F15" s="67">
        <v>0</v>
      </c>
    </row>
    <row r="16" spans="1:6" x14ac:dyDescent="0.25">
      <c r="A16" s="137" t="s">
        <v>81</v>
      </c>
      <c r="B16" s="137" t="s">
        <v>82</v>
      </c>
      <c r="C16" s="54" t="s">
        <v>28</v>
      </c>
      <c r="D16" s="67">
        <f>SUM(D18,D19)</f>
        <v>0</v>
      </c>
      <c r="E16" s="67">
        <f>SUM(E18,E19)</f>
        <v>0</v>
      </c>
      <c r="F16" s="67">
        <f>SUM(F18,F19)</f>
        <v>0</v>
      </c>
    </row>
    <row r="17" spans="1:6" ht="24" x14ac:dyDescent="0.25">
      <c r="A17" s="137"/>
      <c r="B17" s="137"/>
      <c r="C17" s="86" t="s">
        <v>222</v>
      </c>
      <c r="D17" s="67">
        <f>D18</f>
        <v>0</v>
      </c>
      <c r="E17" s="67">
        <f>E18</f>
        <v>0</v>
      </c>
      <c r="F17" s="67">
        <f>F18</f>
        <v>0</v>
      </c>
    </row>
    <row r="18" spans="1:6" x14ac:dyDescent="0.25">
      <c r="A18" s="137"/>
      <c r="B18" s="137"/>
      <c r="C18" s="54" t="s">
        <v>221</v>
      </c>
      <c r="D18" s="67">
        <v>0</v>
      </c>
      <c r="E18" s="67">
        <v>0</v>
      </c>
      <c r="F18" s="67">
        <v>0</v>
      </c>
    </row>
    <row r="19" spans="1:6" x14ac:dyDescent="0.25">
      <c r="A19" s="137"/>
      <c r="B19" s="137"/>
      <c r="C19" s="54" t="s">
        <v>186</v>
      </c>
      <c r="D19" s="67">
        <v>0</v>
      </c>
      <c r="E19" s="67">
        <v>0</v>
      </c>
      <c r="F19" s="109">
        <v>0</v>
      </c>
    </row>
    <row r="20" spans="1:6" x14ac:dyDescent="0.25">
      <c r="A20" s="137" t="s">
        <v>83</v>
      </c>
      <c r="B20" s="137" t="s">
        <v>84</v>
      </c>
      <c r="C20" s="54" t="s">
        <v>28</v>
      </c>
      <c r="D20" s="67">
        <f>SUM(D22,D23)</f>
        <v>13091.88</v>
      </c>
      <c r="E20" s="67">
        <f>SUM(E22,E23)</f>
        <v>14017.1186</v>
      </c>
      <c r="F20" s="67">
        <f>SUM(F22,F23)</f>
        <v>14017.048000000001</v>
      </c>
    </row>
    <row r="21" spans="1:6" ht="24" x14ac:dyDescent="0.25">
      <c r="A21" s="137"/>
      <c r="B21" s="137"/>
      <c r="C21" s="107" t="s">
        <v>222</v>
      </c>
      <c r="D21" s="67">
        <f>D22</f>
        <v>13091.88</v>
      </c>
      <c r="E21" s="67">
        <f>E22</f>
        <v>14017.1186</v>
      </c>
      <c r="F21" s="67">
        <f>F22</f>
        <v>14017.048000000001</v>
      </c>
    </row>
    <row r="22" spans="1:6" x14ac:dyDescent="0.25">
      <c r="A22" s="137"/>
      <c r="B22" s="137"/>
      <c r="C22" s="90" t="s">
        <v>221</v>
      </c>
      <c r="D22" s="67">
        <v>13091.88</v>
      </c>
      <c r="E22" s="67">
        <v>14017.1186</v>
      </c>
      <c r="F22" s="109">
        <v>14017.048000000001</v>
      </c>
    </row>
    <row r="23" spans="1:6" x14ac:dyDescent="0.25">
      <c r="A23" s="137"/>
      <c r="B23" s="137"/>
      <c r="C23" s="90" t="s">
        <v>186</v>
      </c>
      <c r="D23" s="67">
        <v>0</v>
      </c>
      <c r="E23" s="67">
        <v>0</v>
      </c>
      <c r="F23" s="109">
        <v>0</v>
      </c>
    </row>
    <row r="24" spans="1:6" x14ac:dyDescent="0.25">
      <c r="A24" s="137" t="s">
        <v>85</v>
      </c>
      <c r="B24" s="137" t="s">
        <v>86</v>
      </c>
      <c r="C24" s="54" t="s">
        <v>28</v>
      </c>
      <c r="D24" s="67">
        <f>SUM(D26,D27)</f>
        <v>166.1</v>
      </c>
      <c r="E24" s="67">
        <f>SUM(E26,E27)</f>
        <v>196</v>
      </c>
      <c r="F24" s="67">
        <f>SUM(F26,F27)</f>
        <v>195.99799999999999</v>
      </c>
    </row>
    <row r="25" spans="1:6" ht="24" x14ac:dyDescent="0.25">
      <c r="A25" s="137"/>
      <c r="B25" s="137"/>
      <c r="C25" s="107" t="s">
        <v>222</v>
      </c>
      <c r="D25" s="67">
        <f>D26</f>
        <v>166.1</v>
      </c>
      <c r="E25" s="67">
        <f>E26</f>
        <v>196</v>
      </c>
      <c r="F25" s="67">
        <f>F26</f>
        <v>195.99799999999999</v>
      </c>
    </row>
    <row r="26" spans="1:6" x14ac:dyDescent="0.25">
      <c r="A26" s="137"/>
      <c r="B26" s="137"/>
      <c r="C26" s="90" t="s">
        <v>221</v>
      </c>
      <c r="D26" s="67">
        <v>166.1</v>
      </c>
      <c r="E26" s="67">
        <v>196</v>
      </c>
      <c r="F26" s="109">
        <v>195.99799999999999</v>
      </c>
    </row>
    <row r="27" spans="1:6" x14ac:dyDescent="0.25">
      <c r="A27" s="137"/>
      <c r="B27" s="137"/>
      <c r="C27" s="90" t="s">
        <v>186</v>
      </c>
      <c r="D27" s="67">
        <v>0</v>
      </c>
      <c r="E27" s="67">
        <v>0</v>
      </c>
      <c r="F27" s="109">
        <v>0</v>
      </c>
    </row>
    <row r="28" spans="1:6" x14ac:dyDescent="0.25">
      <c r="A28" s="137" t="s">
        <v>87</v>
      </c>
      <c r="B28" s="137" t="s">
        <v>88</v>
      </c>
      <c r="C28" s="54" t="s">
        <v>28</v>
      </c>
      <c r="D28" s="67">
        <f>SUM(D30,D31)</f>
        <v>0</v>
      </c>
      <c r="E28" s="67">
        <f>SUM(E30,E31)</f>
        <v>0</v>
      </c>
      <c r="F28" s="67">
        <f>SUM(F30,F31)</f>
        <v>0</v>
      </c>
    </row>
    <row r="29" spans="1:6" ht="24" x14ac:dyDescent="0.25">
      <c r="A29" s="137"/>
      <c r="B29" s="137"/>
      <c r="C29" s="107" t="s">
        <v>222</v>
      </c>
      <c r="D29" s="67">
        <f>D30</f>
        <v>0</v>
      </c>
      <c r="E29" s="67">
        <f>E30</f>
        <v>0</v>
      </c>
      <c r="F29" s="67">
        <f>F30</f>
        <v>0</v>
      </c>
    </row>
    <row r="30" spans="1:6" x14ac:dyDescent="0.25">
      <c r="A30" s="137"/>
      <c r="B30" s="137"/>
      <c r="C30" s="90" t="s">
        <v>221</v>
      </c>
      <c r="D30" s="67">
        <v>0</v>
      </c>
      <c r="E30" s="67">
        <v>0</v>
      </c>
      <c r="F30" s="109">
        <v>0</v>
      </c>
    </row>
    <row r="31" spans="1:6" x14ac:dyDescent="0.25">
      <c r="A31" s="137"/>
      <c r="B31" s="137"/>
      <c r="C31" s="90" t="s">
        <v>186</v>
      </c>
      <c r="D31" s="67">
        <v>0</v>
      </c>
      <c r="E31" s="67">
        <v>0</v>
      </c>
      <c r="F31" s="109">
        <v>0</v>
      </c>
    </row>
    <row r="32" spans="1:6" x14ac:dyDescent="0.25">
      <c r="A32" s="137" t="s">
        <v>89</v>
      </c>
      <c r="B32" s="137" t="s">
        <v>90</v>
      </c>
      <c r="C32" s="54" t="s">
        <v>28</v>
      </c>
      <c r="D32" s="67">
        <f>SUM(D34,D35)</f>
        <v>0</v>
      </c>
      <c r="E32" s="67">
        <f>SUM(E34,E35)</f>
        <v>0</v>
      </c>
      <c r="F32" s="67">
        <f>SUM(F34,F35)</f>
        <v>0</v>
      </c>
    </row>
    <row r="33" spans="1:6" ht="24" x14ac:dyDescent="0.25">
      <c r="A33" s="137"/>
      <c r="B33" s="137"/>
      <c r="C33" s="107" t="s">
        <v>222</v>
      </c>
      <c r="D33" s="67">
        <f>D34</f>
        <v>0</v>
      </c>
      <c r="E33" s="67">
        <f>E34</f>
        <v>0</v>
      </c>
      <c r="F33" s="67">
        <f>F34</f>
        <v>0</v>
      </c>
    </row>
    <row r="34" spans="1:6" x14ac:dyDescent="0.25">
      <c r="A34" s="137"/>
      <c r="B34" s="137"/>
      <c r="C34" s="90" t="s">
        <v>221</v>
      </c>
      <c r="D34" s="67">
        <v>0</v>
      </c>
      <c r="E34" s="67">
        <v>0</v>
      </c>
      <c r="F34" s="109">
        <v>0</v>
      </c>
    </row>
    <row r="35" spans="1:6" x14ac:dyDescent="0.25">
      <c r="A35" s="137"/>
      <c r="B35" s="137"/>
      <c r="C35" s="90" t="s">
        <v>186</v>
      </c>
      <c r="D35" s="67">
        <v>0</v>
      </c>
      <c r="E35" s="67">
        <v>0</v>
      </c>
      <c r="F35" s="109">
        <v>0</v>
      </c>
    </row>
    <row r="36" spans="1:6" x14ac:dyDescent="0.25">
      <c r="A36" s="137" t="s">
        <v>91</v>
      </c>
      <c r="B36" s="137" t="s">
        <v>92</v>
      </c>
      <c r="C36" s="54" t="s">
        <v>28</v>
      </c>
      <c r="D36" s="67">
        <f>SUM(D38,D39)</f>
        <v>0</v>
      </c>
      <c r="E36" s="67">
        <f>SUM(E38,E39)</f>
        <v>0</v>
      </c>
      <c r="F36" s="67">
        <f>SUM(F38,F39)</f>
        <v>0</v>
      </c>
    </row>
    <row r="37" spans="1:6" ht="24" x14ac:dyDescent="0.25">
      <c r="A37" s="137"/>
      <c r="B37" s="137"/>
      <c r="C37" s="107" t="s">
        <v>222</v>
      </c>
      <c r="D37" s="67">
        <f>D38</f>
        <v>0</v>
      </c>
      <c r="E37" s="67">
        <f>E38</f>
        <v>0</v>
      </c>
      <c r="F37" s="67">
        <f>F38</f>
        <v>0</v>
      </c>
    </row>
    <row r="38" spans="1:6" x14ac:dyDescent="0.25">
      <c r="A38" s="137"/>
      <c r="B38" s="137"/>
      <c r="C38" s="90" t="s">
        <v>221</v>
      </c>
      <c r="D38" s="67">
        <v>0</v>
      </c>
      <c r="E38" s="67">
        <v>0</v>
      </c>
      <c r="F38" s="109">
        <v>0</v>
      </c>
    </row>
    <row r="39" spans="1:6" x14ac:dyDescent="0.25">
      <c r="A39" s="137"/>
      <c r="B39" s="137"/>
      <c r="C39" s="90" t="s">
        <v>186</v>
      </c>
      <c r="D39" s="67">
        <v>0</v>
      </c>
      <c r="E39" s="67">
        <v>0</v>
      </c>
      <c r="F39" s="109">
        <v>0</v>
      </c>
    </row>
    <row r="40" spans="1:6" x14ac:dyDescent="0.25">
      <c r="A40" s="137" t="s">
        <v>93</v>
      </c>
      <c r="B40" s="137" t="s">
        <v>94</v>
      </c>
      <c r="C40" s="54" t="s">
        <v>28</v>
      </c>
      <c r="D40" s="67">
        <f>SUM(D42,D43)</f>
        <v>5.6</v>
      </c>
      <c r="E40" s="67">
        <f>SUM(E42,E43)</f>
        <v>5.6</v>
      </c>
      <c r="F40" s="67">
        <f>SUM(F42,F43)</f>
        <v>5.6</v>
      </c>
    </row>
    <row r="41" spans="1:6" ht="24" x14ac:dyDescent="0.25">
      <c r="A41" s="137"/>
      <c r="B41" s="137"/>
      <c r="C41" s="107" t="s">
        <v>222</v>
      </c>
      <c r="D41" s="67">
        <f>D42</f>
        <v>5.6</v>
      </c>
      <c r="E41" s="67">
        <f>E42</f>
        <v>5.6</v>
      </c>
      <c r="F41" s="67">
        <f>F42</f>
        <v>5.6</v>
      </c>
    </row>
    <row r="42" spans="1:6" x14ac:dyDescent="0.25">
      <c r="A42" s="137"/>
      <c r="B42" s="137"/>
      <c r="C42" s="90" t="s">
        <v>221</v>
      </c>
      <c r="D42" s="67">
        <v>5.6</v>
      </c>
      <c r="E42" s="67">
        <v>5.6</v>
      </c>
      <c r="F42" s="109">
        <v>5.6</v>
      </c>
    </row>
    <row r="43" spans="1:6" x14ac:dyDescent="0.25">
      <c r="A43" s="137"/>
      <c r="B43" s="137"/>
      <c r="C43" s="90" t="s">
        <v>186</v>
      </c>
      <c r="D43" s="67">
        <v>0</v>
      </c>
      <c r="E43" s="67">
        <v>0</v>
      </c>
      <c r="F43" s="109">
        <v>0</v>
      </c>
    </row>
    <row r="44" spans="1:6" x14ac:dyDescent="0.25">
      <c r="A44" s="137" t="s">
        <v>95</v>
      </c>
      <c r="B44" s="137" t="s">
        <v>96</v>
      </c>
      <c r="C44" s="54" t="s">
        <v>28</v>
      </c>
      <c r="D44" s="67">
        <f>SUM(D46,D47)</f>
        <v>90</v>
      </c>
      <c r="E44" s="67">
        <f>SUM(E46,E47)</f>
        <v>59.896999999999998</v>
      </c>
      <c r="F44" s="67">
        <f>SUM(F46,F47)</f>
        <v>59.896999999999998</v>
      </c>
    </row>
    <row r="45" spans="1:6" ht="24" x14ac:dyDescent="0.25">
      <c r="A45" s="137"/>
      <c r="B45" s="137"/>
      <c r="C45" s="107" t="s">
        <v>222</v>
      </c>
      <c r="D45" s="67">
        <f>D46</f>
        <v>90</v>
      </c>
      <c r="E45" s="67">
        <f>E46</f>
        <v>59.896999999999998</v>
      </c>
      <c r="F45" s="67">
        <f>F46</f>
        <v>59.896999999999998</v>
      </c>
    </row>
    <row r="46" spans="1:6" x14ac:dyDescent="0.25">
      <c r="A46" s="137"/>
      <c r="B46" s="137"/>
      <c r="C46" s="90" t="s">
        <v>221</v>
      </c>
      <c r="D46" s="67">
        <v>90</v>
      </c>
      <c r="E46" s="67">
        <v>59.896999999999998</v>
      </c>
      <c r="F46" s="109">
        <v>59.896999999999998</v>
      </c>
    </row>
    <row r="47" spans="1:6" x14ac:dyDescent="0.25">
      <c r="A47" s="137"/>
      <c r="B47" s="137"/>
      <c r="C47" s="90" t="s">
        <v>186</v>
      </c>
      <c r="D47" s="67">
        <v>0</v>
      </c>
      <c r="E47" s="67">
        <v>0</v>
      </c>
      <c r="F47" s="109">
        <v>0</v>
      </c>
    </row>
    <row r="48" spans="1:6" x14ac:dyDescent="0.25">
      <c r="A48" s="141" t="s">
        <v>97</v>
      </c>
      <c r="B48" s="141" t="s">
        <v>98</v>
      </c>
      <c r="C48" s="54" t="s">
        <v>28</v>
      </c>
      <c r="D48" s="67">
        <f>SUM(D50,D51)</f>
        <v>0</v>
      </c>
      <c r="E48" s="67">
        <f>SUM(E50,E51)</f>
        <v>0</v>
      </c>
      <c r="F48" s="67">
        <f>SUM(F50,F51)</f>
        <v>0</v>
      </c>
    </row>
    <row r="49" spans="1:6" ht="24" x14ac:dyDescent="0.25">
      <c r="A49" s="141"/>
      <c r="B49" s="141"/>
      <c r="C49" s="107" t="s">
        <v>222</v>
      </c>
      <c r="D49" s="67">
        <f>D50</f>
        <v>0</v>
      </c>
      <c r="E49" s="67">
        <f>E50</f>
        <v>0</v>
      </c>
      <c r="F49" s="67">
        <f>F50</f>
        <v>0</v>
      </c>
    </row>
    <row r="50" spans="1:6" x14ac:dyDescent="0.25">
      <c r="A50" s="141"/>
      <c r="B50" s="141"/>
      <c r="C50" s="90" t="s">
        <v>221</v>
      </c>
      <c r="D50" s="67">
        <v>0</v>
      </c>
      <c r="E50" s="67">
        <v>0</v>
      </c>
      <c r="F50" s="109">
        <v>0</v>
      </c>
    </row>
    <row r="51" spans="1:6" x14ac:dyDescent="0.25">
      <c r="A51" s="141"/>
      <c r="B51" s="141"/>
      <c r="C51" s="90" t="s">
        <v>186</v>
      </c>
      <c r="D51" s="67">
        <v>0</v>
      </c>
      <c r="E51" s="67">
        <v>0</v>
      </c>
      <c r="F51" s="109">
        <v>0</v>
      </c>
    </row>
    <row r="52" spans="1:6" x14ac:dyDescent="0.25">
      <c r="A52" s="142" t="s">
        <v>99</v>
      </c>
      <c r="B52" s="143" t="s">
        <v>100</v>
      </c>
      <c r="C52" s="53" t="s">
        <v>28</v>
      </c>
      <c r="D52" s="67">
        <f>SUM(D54,D55)</f>
        <v>230</v>
      </c>
      <c r="E52" s="67">
        <f>SUM(E54,E55)</f>
        <v>347.40300000000002</v>
      </c>
      <c r="F52" s="67">
        <f>SUM(F54,F55)</f>
        <v>347.40300000000002</v>
      </c>
    </row>
    <row r="53" spans="1:6" ht="24" x14ac:dyDescent="0.25">
      <c r="A53" s="142"/>
      <c r="B53" s="143"/>
      <c r="C53" s="91" t="s">
        <v>220</v>
      </c>
      <c r="D53" s="67">
        <f>D54</f>
        <v>230</v>
      </c>
      <c r="E53" s="67">
        <f>E54</f>
        <v>347.40300000000002</v>
      </c>
      <c r="F53" s="67">
        <f>F54</f>
        <v>347.40300000000002</v>
      </c>
    </row>
    <row r="54" spans="1:6" x14ac:dyDescent="0.25">
      <c r="A54" s="142"/>
      <c r="B54" s="143"/>
      <c r="C54" s="53" t="s">
        <v>221</v>
      </c>
      <c r="D54" s="67">
        <f>D58+D62+D66+D70+D74+D78+D82</f>
        <v>230</v>
      </c>
      <c r="E54" s="67">
        <f>E58+E62+E66+E70+E74+E78+E82</f>
        <v>347.40300000000002</v>
      </c>
      <c r="F54" s="67">
        <f>F58+F62+F66+F70+F74+F78+F82</f>
        <v>347.40300000000002</v>
      </c>
    </row>
    <row r="55" spans="1:6" ht="16.5" customHeight="1" x14ac:dyDescent="0.25">
      <c r="A55" s="142"/>
      <c r="B55" s="143"/>
      <c r="C55" s="53" t="s">
        <v>186</v>
      </c>
      <c r="D55" s="67">
        <v>0</v>
      </c>
      <c r="E55" s="67">
        <v>0</v>
      </c>
      <c r="F55" s="109">
        <v>0</v>
      </c>
    </row>
    <row r="56" spans="1:6" x14ac:dyDescent="0.25">
      <c r="A56" s="141" t="s">
        <v>101</v>
      </c>
      <c r="B56" s="141" t="s">
        <v>102</v>
      </c>
      <c r="C56" s="54" t="s">
        <v>28</v>
      </c>
      <c r="D56" s="67">
        <f>SUM(D58,D59)</f>
        <v>0</v>
      </c>
      <c r="E56" s="67">
        <f>SUM(E58,E59)</f>
        <v>0</v>
      </c>
      <c r="F56" s="67">
        <f>SUM(F58,F59)</f>
        <v>0</v>
      </c>
    </row>
    <row r="57" spans="1:6" ht="24" x14ac:dyDescent="0.25">
      <c r="A57" s="141"/>
      <c r="B57" s="141"/>
      <c r="C57" s="107" t="s">
        <v>222</v>
      </c>
      <c r="D57" s="67">
        <f>D58</f>
        <v>0</v>
      </c>
      <c r="E57" s="67">
        <f>E58</f>
        <v>0</v>
      </c>
      <c r="F57" s="67">
        <f>F58</f>
        <v>0</v>
      </c>
    </row>
    <row r="58" spans="1:6" x14ac:dyDescent="0.25">
      <c r="A58" s="141"/>
      <c r="B58" s="141"/>
      <c r="C58" s="54" t="s">
        <v>221</v>
      </c>
      <c r="D58" s="67">
        <v>0</v>
      </c>
      <c r="E58" s="67">
        <v>0</v>
      </c>
      <c r="F58" s="109">
        <v>0</v>
      </c>
    </row>
    <row r="59" spans="1:6" x14ac:dyDescent="0.25">
      <c r="A59" s="141"/>
      <c r="B59" s="141"/>
      <c r="C59" s="54" t="s">
        <v>186</v>
      </c>
      <c r="D59" s="67">
        <v>0</v>
      </c>
      <c r="E59" s="67">
        <v>0</v>
      </c>
      <c r="F59" s="109">
        <v>0</v>
      </c>
    </row>
    <row r="60" spans="1:6" x14ac:dyDescent="0.25">
      <c r="A60" s="141" t="s">
        <v>103</v>
      </c>
      <c r="B60" s="141" t="s">
        <v>104</v>
      </c>
      <c r="C60" s="54" t="s">
        <v>28</v>
      </c>
      <c r="D60" s="67">
        <f>SUM(D62,D63)</f>
        <v>0</v>
      </c>
      <c r="E60" s="67">
        <f>SUM(E62,E63)</f>
        <v>0</v>
      </c>
      <c r="F60" s="67">
        <f>SUM(F62,F63)</f>
        <v>0</v>
      </c>
    </row>
    <row r="61" spans="1:6" ht="24" x14ac:dyDescent="0.25">
      <c r="A61" s="141"/>
      <c r="B61" s="141"/>
      <c r="C61" s="107" t="s">
        <v>222</v>
      </c>
      <c r="D61" s="67">
        <f>D62</f>
        <v>0</v>
      </c>
      <c r="E61" s="67">
        <f>E62</f>
        <v>0</v>
      </c>
      <c r="F61" s="67">
        <f>F62</f>
        <v>0</v>
      </c>
    </row>
    <row r="62" spans="1:6" x14ac:dyDescent="0.25">
      <c r="A62" s="141"/>
      <c r="B62" s="141"/>
      <c r="C62" s="90" t="s">
        <v>221</v>
      </c>
      <c r="D62" s="67">
        <v>0</v>
      </c>
      <c r="E62" s="67">
        <v>0</v>
      </c>
      <c r="F62" s="109">
        <v>0</v>
      </c>
    </row>
    <row r="63" spans="1:6" x14ac:dyDescent="0.25">
      <c r="A63" s="141"/>
      <c r="B63" s="141"/>
      <c r="C63" s="90" t="s">
        <v>186</v>
      </c>
      <c r="D63" s="67">
        <v>0</v>
      </c>
      <c r="E63" s="67">
        <v>0</v>
      </c>
      <c r="F63" s="109">
        <v>0</v>
      </c>
    </row>
    <row r="64" spans="1:6" x14ac:dyDescent="0.25">
      <c r="A64" s="141" t="s">
        <v>105</v>
      </c>
      <c r="B64" s="141" t="s">
        <v>106</v>
      </c>
      <c r="C64" s="54" t="s">
        <v>28</v>
      </c>
      <c r="D64" s="67">
        <f>SUM(D66,D67)</f>
        <v>230</v>
      </c>
      <c r="E64" s="67">
        <f>SUM(E66,E67)</f>
        <v>272.04300000000001</v>
      </c>
      <c r="F64" s="67">
        <f>SUM(F66,F67)</f>
        <v>272.04300000000001</v>
      </c>
    </row>
    <row r="65" spans="1:6" ht="24" x14ac:dyDescent="0.25">
      <c r="A65" s="141"/>
      <c r="B65" s="141"/>
      <c r="C65" s="107" t="s">
        <v>222</v>
      </c>
      <c r="D65" s="67">
        <f>D66</f>
        <v>230</v>
      </c>
      <c r="E65" s="67">
        <f>E66</f>
        <v>272.04300000000001</v>
      </c>
      <c r="F65" s="67">
        <f>F66</f>
        <v>272.04300000000001</v>
      </c>
    </row>
    <row r="66" spans="1:6" x14ac:dyDescent="0.25">
      <c r="A66" s="141"/>
      <c r="B66" s="141"/>
      <c r="C66" s="90" t="s">
        <v>221</v>
      </c>
      <c r="D66" s="67">
        <v>230</v>
      </c>
      <c r="E66" s="67">
        <v>272.04300000000001</v>
      </c>
      <c r="F66" s="109">
        <v>272.04300000000001</v>
      </c>
    </row>
    <row r="67" spans="1:6" x14ac:dyDescent="0.25">
      <c r="A67" s="141"/>
      <c r="B67" s="141"/>
      <c r="C67" s="90" t="s">
        <v>186</v>
      </c>
      <c r="D67" s="67">
        <v>0</v>
      </c>
      <c r="E67" s="67">
        <v>0</v>
      </c>
      <c r="F67" s="109">
        <v>0</v>
      </c>
    </row>
    <row r="68" spans="1:6" x14ac:dyDescent="0.25">
      <c r="A68" s="141" t="s">
        <v>107</v>
      </c>
      <c r="B68" s="141" t="s">
        <v>108</v>
      </c>
      <c r="C68" s="90" t="s">
        <v>28</v>
      </c>
      <c r="D68" s="67">
        <f>SUM(D70,D71)</f>
        <v>0</v>
      </c>
      <c r="E68" s="67">
        <f>SUM(E70,E71)</f>
        <v>0</v>
      </c>
      <c r="F68" s="67">
        <f>SUM(F70,F71)</f>
        <v>0</v>
      </c>
    </row>
    <row r="69" spans="1:6" ht="24" x14ac:dyDescent="0.25">
      <c r="A69" s="141"/>
      <c r="B69" s="141"/>
      <c r="C69" s="107" t="s">
        <v>222</v>
      </c>
      <c r="D69" s="67">
        <f>D70</f>
        <v>0</v>
      </c>
      <c r="E69" s="67">
        <f>E70</f>
        <v>0</v>
      </c>
      <c r="F69" s="67">
        <f>F70</f>
        <v>0</v>
      </c>
    </row>
    <row r="70" spans="1:6" x14ac:dyDescent="0.25">
      <c r="A70" s="141"/>
      <c r="B70" s="141"/>
      <c r="C70" s="90" t="s">
        <v>221</v>
      </c>
      <c r="D70" s="67">
        <v>0</v>
      </c>
      <c r="E70" s="67">
        <v>0</v>
      </c>
      <c r="F70" s="109">
        <v>0</v>
      </c>
    </row>
    <row r="71" spans="1:6" x14ac:dyDescent="0.25">
      <c r="A71" s="141"/>
      <c r="B71" s="141"/>
      <c r="C71" s="90" t="s">
        <v>186</v>
      </c>
      <c r="D71" s="67">
        <v>0</v>
      </c>
      <c r="E71" s="67">
        <v>0</v>
      </c>
      <c r="F71" s="109">
        <v>0</v>
      </c>
    </row>
    <row r="72" spans="1:6" x14ac:dyDescent="0.25">
      <c r="A72" s="141" t="s">
        <v>109</v>
      </c>
      <c r="B72" s="141" t="s">
        <v>110</v>
      </c>
      <c r="C72" s="90" t="s">
        <v>28</v>
      </c>
      <c r="D72" s="67">
        <f>SUM(D73,D75)</f>
        <v>0</v>
      </c>
      <c r="E72" s="67">
        <f>SUM(E73,E75)</f>
        <v>58.14</v>
      </c>
      <c r="F72" s="67">
        <f>SUM(F73,F75)</f>
        <v>58.14</v>
      </c>
    </row>
    <row r="73" spans="1:6" ht="24" x14ac:dyDescent="0.25">
      <c r="A73" s="141"/>
      <c r="B73" s="141"/>
      <c r="C73" s="107" t="s">
        <v>222</v>
      </c>
      <c r="D73" s="67">
        <f>D74</f>
        <v>0</v>
      </c>
      <c r="E73" s="67">
        <f>E74</f>
        <v>58.14</v>
      </c>
      <c r="F73" s="67">
        <f>F74</f>
        <v>58.14</v>
      </c>
    </row>
    <row r="74" spans="1:6" x14ac:dyDescent="0.25">
      <c r="A74" s="141"/>
      <c r="B74" s="141"/>
      <c r="C74" s="90" t="s">
        <v>221</v>
      </c>
      <c r="D74" s="67">
        <v>0</v>
      </c>
      <c r="E74" s="67">
        <v>58.14</v>
      </c>
      <c r="F74" s="109">
        <v>58.14</v>
      </c>
    </row>
    <row r="75" spans="1:6" x14ac:dyDescent="0.25">
      <c r="A75" s="141"/>
      <c r="B75" s="141"/>
      <c r="C75" s="90" t="s">
        <v>186</v>
      </c>
      <c r="D75" s="67">
        <v>0</v>
      </c>
      <c r="E75" s="67">
        <v>0</v>
      </c>
      <c r="F75" s="109">
        <v>0</v>
      </c>
    </row>
    <row r="76" spans="1:6" x14ac:dyDescent="0.25">
      <c r="A76" s="141" t="s">
        <v>172</v>
      </c>
      <c r="B76" s="141" t="s">
        <v>174</v>
      </c>
      <c r="C76" s="90" t="s">
        <v>28</v>
      </c>
      <c r="D76" s="67">
        <f>D78+D79</f>
        <v>0</v>
      </c>
      <c r="E76" s="67">
        <f>E78+E79</f>
        <v>17.22</v>
      </c>
      <c r="F76" s="67">
        <f>F78+F79</f>
        <v>17.22</v>
      </c>
    </row>
    <row r="77" spans="1:6" ht="24" x14ac:dyDescent="0.25">
      <c r="A77" s="141"/>
      <c r="B77" s="141"/>
      <c r="C77" s="107" t="s">
        <v>222</v>
      </c>
      <c r="D77" s="67">
        <f>D78</f>
        <v>0</v>
      </c>
      <c r="E77" s="67">
        <f>E78</f>
        <v>17.22</v>
      </c>
      <c r="F77" s="67">
        <f>F78</f>
        <v>17.22</v>
      </c>
    </row>
    <row r="78" spans="1:6" x14ac:dyDescent="0.25">
      <c r="A78" s="141"/>
      <c r="B78" s="141"/>
      <c r="C78" s="90" t="s">
        <v>221</v>
      </c>
      <c r="D78" s="67">
        <v>0</v>
      </c>
      <c r="E78" s="67">
        <v>17.22</v>
      </c>
      <c r="F78" s="109">
        <v>17.22</v>
      </c>
    </row>
    <row r="79" spans="1:6" x14ac:dyDescent="0.25">
      <c r="A79" s="141"/>
      <c r="B79" s="141"/>
      <c r="C79" s="90" t="s">
        <v>186</v>
      </c>
      <c r="D79" s="67">
        <v>0</v>
      </c>
      <c r="E79" s="67">
        <v>0</v>
      </c>
      <c r="F79" s="109">
        <v>0</v>
      </c>
    </row>
    <row r="80" spans="1:6" x14ac:dyDescent="0.25">
      <c r="A80" s="141" t="s">
        <v>173</v>
      </c>
      <c r="B80" s="141" t="s">
        <v>175</v>
      </c>
      <c r="C80" s="90" t="s">
        <v>28</v>
      </c>
      <c r="D80" s="67">
        <f>SUM(D82,D83)</f>
        <v>0</v>
      </c>
      <c r="E80" s="67">
        <f>SUM(E82,E83)</f>
        <v>0</v>
      </c>
      <c r="F80" s="67">
        <f>SUM(F82,F83)</f>
        <v>0</v>
      </c>
    </row>
    <row r="81" spans="1:6" ht="24" x14ac:dyDescent="0.25">
      <c r="A81" s="141"/>
      <c r="B81" s="141"/>
      <c r="C81" s="107" t="s">
        <v>222</v>
      </c>
      <c r="D81" s="67">
        <f>D82</f>
        <v>0</v>
      </c>
      <c r="E81" s="67">
        <f>E82</f>
        <v>0</v>
      </c>
      <c r="F81" s="67">
        <f>F82</f>
        <v>0</v>
      </c>
    </row>
    <row r="82" spans="1:6" x14ac:dyDescent="0.25">
      <c r="A82" s="141"/>
      <c r="B82" s="141"/>
      <c r="C82" s="90" t="s">
        <v>221</v>
      </c>
      <c r="D82" s="67">
        <v>0</v>
      </c>
      <c r="E82" s="67">
        <v>0</v>
      </c>
      <c r="F82" s="109">
        <v>0</v>
      </c>
    </row>
    <row r="83" spans="1:6" x14ac:dyDescent="0.25">
      <c r="A83" s="141"/>
      <c r="B83" s="141"/>
      <c r="C83" s="90" t="s">
        <v>186</v>
      </c>
      <c r="D83" s="67">
        <v>0</v>
      </c>
      <c r="E83" s="67">
        <v>0</v>
      </c>
      <c r="F83" s="109">
        <v>0</v>
      </c>
    </row>
  </sheetData>
  <mergeCells count="39">
    <mergeCell ref="A68:A71"/>
    <mergeCell ref="B68:B71"/>
    <mergeCell ref="A72:A75"/>
    <mergeCell ref="B72:B75"/>
    <mergeCell ref="A80:A83"/>
    <mergeCell ref="B80:B83"/>
    <mergeCell ref="A76:A79"/>
    <mergeCell ref="B76:B79"/>
    <mergeCell ref="A56:A59"/>
    <mergeCell ref="B56:B59"/>
    <mergeCell ref="A60:A63"/>
    <mergeCell ref="B60:B63"/>
    <mergeCell ref="A64:A67"/>
    <mergeCell ref="B64:B67"/>
    <mergeCell ref="A44:A47"/>
    <mergeCell ref="B44:B47"/>
    <mergeCell ref="A48:A51"/>
    <mergeCell ref="B48:B51"/>
    <mergeCell ref="A52:A55"/>
    <mergeCell ref="B52:B55"/>
    <mergeCell ref="B32:B35"/>
    <mergeCell ref="A36:A39"/>
    <mergeCell ref="B36:B39"/>
    <mergeCell ref="A40:A43"/>
    <mergeCell ref="B40:B43"/>
    <mergeCell ref="A32:A35"/>
    <mergeCell ref="A16:A19"/>
    <mergeCell ref="B16:B19"/>
    <mergeCell ref="A3:F3"/>
    <mergeCell ref="A8:A11"/>
    <mergeCell ref="B8:B11"/>
    <mergeCell ref="A12:A15"/>
    <mergeCell ref="B12:B15"/>
    <mergeCell ref="A20:A23"/>
    <mergeCell ref="B20:B23"/>
    <mergeCell ref="A24:A27"/>
    <mergeCell ref="B24:B27"/>
    <mergeCell ref="A28:A31"/>
    <mergeCell ref="B28:B31"/>
  </mergeCells>
  <pageMargins left="0.7" right="0.7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Q26" sqref="Q26"/>
    </sheetView>
  </sheetViews>
  <sheetFormatPr defaultRowHeight="15" x14ac:dyDescent="0.25"/>
  <sheetData>
    <row r="1" spans="1:14" x14ac:dyDescent="0.25">
      <c r="A1" s="145" t="s">
        <v>223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4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4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4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4" x14ac:dyDescent="0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4" x14ac:dyDescent="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4" x14ac:dyDescent="0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4" x14ac:dyDescent="0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4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N9" s="144"/>
    </row>
    <row r="10" spans="1:14" x14ac:dyDescent="0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4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4" x14ac:dyDescent="0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4" x14ac:dyDescent="0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4" x14ac:dyDescent="0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4" x14ac:dyDescent="0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1:14" x14ac:dyDescent="0.25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 x14ac:dyDescent="0.2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 x14ac:dyDescent="0.2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x14ac:dyDescent="0.2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 x14ac:dyDescent="0.2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</row>
    <row r="22" spans="1:12" x14ac:dyDescent="0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</row>
    <row r="23" spans="1:12" x14ac:dyDescent="0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</row>
    <row r="24" spans="1:12" x14ac:dyDescent="0.2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spans="1:12" x14ac:dyDescent="0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 x14ac:dyDescent="0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 x14ac:dyDescent="0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1:12" x14ac:dyDescent="0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 x14ac:dyDescent="0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12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x14ac:dyDescent="0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x14ac:dyDescent="0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x14ac:dyDescent="0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x14ac:dyDescent="0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5" spans="1:12" x14ac:dyDescent="0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36" spans="1:12" x14ac:dyDescent="0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</row>
    <row r="37" spans="1:12" x14ac:dyDescent="0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</row>
    <row r="38" spans="1:12" x14ac:dyDescent="0.2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</row>
    <row r="39" spans="1:12" x14ac:dyDescent="0.2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</row>
    <row r="40" spans="1:12" x14ac:dyDescent="0.2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  <row r="41" spans="1:12" x14ac:dyDescent="0.2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</row>
    <row r="42" spans="1:12" x14ac:dyDescent="0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</row>
    <row r="43" spans="1:12" x14ac:dyDescent="0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</row>
    <row r="44" spans="1:12" x14ac:dyDescent="0.2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</row>
    <row r="45" spans="1:12" x14ac:dyDescent="0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1:12" x14ac:dyDescent="0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</row>
    <row r="47" spans="1:12" x14ac:dyDescent="0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x14ac:dyDescent="0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</row>
    <row r="49" spans="1:12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</row>
    <row r="50" spans="1:12" x14ac:dyDescent="0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</row>
    <row r="51" spans="1:12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x14ac:dyDescent="0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</row>
    <row r="53" spans="1:12" x14ac:dyDescent="0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</row>
    <row r="54" spans="1:12" x14ac:dyDescent="0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1:12" x14ac:dyDescent="0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</row>
    <row r="56" spans="1:12" x14ac:dyDescent="0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</row>
  </sheetData>
  <mergeCells count="1">
    <mergeCell ref="A1:L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 5</vt:lpstr>
      <vt:lpstr>Табл 6</vt:lpstr>
      <vt:lpstr>Табл 7</vt:lpstr>
      <vt:lpstr>Аналитическая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2023-04-04T11:39:27Z</dcterms:modified>
</cp:coreProperties>
</file>