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60" windowWidth="17325" windowHeight="12285"/>
  </bookViews>
  <sheets>
    <sheet name="план реали на 2022" sheetId="6" r:id="rId1"/>
  </sheets>
  <externalReferences>
    <externalReference r:id="rId2"/>
  </externalReferences>
  <definedNames>
    <definedName name="_xlnm._FilterDatabase" localSheetId="0" hidden="1">'план реали на 2022'!$A$13:$AO$126</definedName>
    <definedName name="_xlnm.Print_Titles" localSheetId="0">'план реали на 2022'!$10:$13</definedName>
    <definedName name="_xlnm.Print_Area" localSheetId="0">'план реали на 2022'!$A$1:$Y$153</definedName>
  </definedNames>
  <calcPr calcId="125725"/>
</workbook>
</file>

<file path=xl/calcChain.xml><?xml version="1.0" encoding="utf-8"?>
<calcChain xmlns="http://schemas.openxmlformats.org/spreadsheetml/2006/main">
  <c r="G123" i="6"/>
  <c r="G121"/>
  <c r="G119"/>
  <c r="G114"/>
  <c r="G111"/>
  <c r="G110"/>
  <c r="G106"/>
  <c r="G102"/>
  <c r="G101"/>
  <c r="G100"/>
  <c r="G99"/>
  <c r="G96"/>
  <c r="G94"/>
  <c r="G92"/>
  <c r="G90"/>
  <c r="G89"/>
  <c r="G81"/>
  <c r="G80"/>
  <c r="G79"/>
  <c r="G74"/>
  <c r="G73"/>
  <c r="G72"/>
  <c r="G71"/>
  <c r="G64"/>
  <c r="G59"/>
  <c r="G58"/>
  <c r="G31"/>
  <c r="G50"/>
  <c r="G48"/>
  <c r="G44"/>
  <c r="G42"/>
  <c r="G40"/>
  <c r="G39"/>
  <c r="G33"/>
  <c r="G29"/>
  <c r="G26"/>
  <c r="G24"/>
  <c r="G20"/>
  <c r="G17"/>
  <c r="G109" l="1"/>
  <c r="G57"/>
  <c r="G66" s="1"/>
  <c r="G70" l="1"/>
  <c r="G88"/>
  <c r="G78"/>
  <c r="G38"/>
  <c r="G98"/>
  <c r="G125" s="1"/>
  <c r="G52"/>
  <c r="G83" l="1"/>
  <c r="G126" s="1"/>
  <c r="G130" s="1"/>
</calcChain>
</file>

<file path=xl/sharedStrings.xml><?xml version="1.0" encoding="utf-8"?>
<sst xmlns="http://schemas.openxmlformats.org/spreadsheetml/2006/main" count="924" uniqueCount="271">
  <si>
    <t>I</t>
  </si>
  <si>
    <t>II</t>
  </si>
  <si>
    <t>III</t>
  </si>
  <si>
    <t>IV</t>
  </si>
  <si>
    <t>Х</t>
  </si>
  <si>
    <t xml:space="preserve">Основное мероприятие 1.8
Создание условий для модернизации инфраструктуры образовательных организаций
</t>
  </si>
  <si>
    <t>Основное мероприятие  1.9 Строительство и реконструкция образовательных организаций</t>
  </si>
  <si>
    <t>Основное мероприятие 4.1 Обеспечение присмотра и ухода за детьми, включая организацию их питания и режима дня</t>
  </si>
  <si>
    <t>(подпись)</t>
  </si>
  <si>
    <t>(расшифровка подписи)</t>
  </si>
  <si>
    <t>Согласовано:</t>
  </si>
  <si>
    <t>Первый заместитель руководителя администрации МО ГО "Усинск"</t>
  </si>
  <si>
    <t>___________________ Т.А. Анисимова</t>
  </si>
  <si>
    <t xml:space="preserve">Руководитель Управления ЭРПиИН </t>
  </si>
  <si>
    <t>Л.В. Кравчун</t>
  </si>
  <si>
    <t>Руководитель УФКиС</t>
  </si>
  <si>
    <t>Н.А. Якимов</t>
  </si>
  <si>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</si>
  <si>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</si>
  <si>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</si>
  <si>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</si>
  <si>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Объём ресурсного обеспечения на очередной финансовый год, тыс.руб.</t>
  </si>
  <si>
    <t>Основное мероприятие 1.1 Развитие форм и моделей предоставления дошкольного образования</t>
  </si>
  <si>
    <t>Основное мероприятие 1.2 Реализация отдельных мероприятий регионального проекта «Поддержка семей, имеющих детей»</t>
  </si>
  <si>
    <t>Основное мероприятие 1.4  Развитие системы оценки качества образования</t>
  </si>
  <si>
    <t xml:space="preserve">Основное мероприятие 1.6
Создание условий для выявления и поддержки одаренных детей
</t>
  </si>
  <si>
    <t>Основное мероприятие 1.7 
Реализация отдельных мероприятий региональных проектов «Учитель будущего», «Социальные лифты для каждого»</t>
  </si>
  <si>
    <t xml:space="preserve">Основное мероприятие 2.2 Организация временного трудоустройства подростков                 </t>
  </si>
  <si>
    <t xml:space="preserve">Основное мероприятие 3.2
Проведение мероприятий военно-патриотической и гражданско-патриотической направленности
</t>
  </si>
  <si>
    <t xml:space="preserve">Основное мероприятие 4.3 Реализация муниципальными дошкольными и муниципальными общеобразовательными организациями образовательных программ            </t>
  </si>
  <si>
    <t>Основное мероприятие 4.4  Организация питания обучающихся 1 - 4 классов в муниципальных образовательных организациях, реализующих образовательную программу начального общего образования</t>
  </si>
  <si>
    <t>Основное мероприятие 4.5    Предоставление общего образования</t>
  </si>
  <si>
    <t>Основное мероприятие 4.6 Мероприятия, связанные с повышением оплаты труда отдельных категорий работников в сфере образования</t>
  </si>
  <si>
    <r>
      <rPr>
        <b/>
        <sz val="11"/>
        <rFont val="Times New Roman"/>
        <family val="1"/>
        <charset val="204"/>
      </rPr>
      <t>Основное мероприятие 4.11
 Обеспечение выполнения обязательств по гарантиям и компенсациям работников</t>
    </r>
    <r>
      <rPr>
        <sz val="11"/>
        <rFont val="Times New Roman"/>
        <family val="1"/>
        <charset val="204"/>
      </rPr>
      <t xml:space="preserve">
</t>
    </r>
  </si>
  <si>
    <t>V</t>
  </si>
  <si>
    <t>Основное мероприятие  4.10 Обеспечение деятельности  Управления образования</t>
  </si>
  <si>
    <t>Основное мероприятие  4.9 Функционирование аппарата Управления образования администрации МО ГО «Усинск»</t>
  </si>
  <si>
    <t>Основное мероприятие 1.5  Реализация отдельных мероприятий регионального проекта «Успех каждого ребёнка»</t>
  </si>
  <si>
    <t>Основное мероприятие   1.10   Укрепление материально-технической базы и создание безопасных условий в организациях в сфере образования</t>
  </si>
  <si>
    <t xml:space="preserve">Основное мероприятие 2.1  Организация отдыха детей </t>
  </si>
  <si>
    <t>Подпрограмма 2  Отдых детей и трудоустройство подростков</t>
  </si>
  <si>
    <t xml:space="preserve">Подпрограмма 3  Дети и молодежь </t>
  </si>
  <si>
    <t>Подпрограмма 4 Обеспечение реализации муниципальной программы</t>
  </si>
  <si>
    <t>Основное мероприятие 4.7  Организация предоставления дополнительного образования детям</t>
  </si>
  <si>
    <t>Основное мероприятие  4.8 Обеспечение деятельности МБУ «Молодежный центр»</t>
  </si>
  <si>
    <t xml:space="preserve">Подпрограмма 1 Развитие дошкольного, общего и дополнительного образования детей </t>
  </si>
  <si>
    <t>1.1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</si>
  <si>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</si>
  <si>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</si>
  <si>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</si>
  <si>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</si>
  <si>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</si>
  <si>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</si>
  <si>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</si>
  <si>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</si>
  <si>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</si>
  <si>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</si>
  <si>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1.10</t>
  </si>
  <si>
    <t>1.11</t>
  </si>
  <si>
    <t>2</t>
  </si>
  <si>
    <t>2.1</t>
  </si>
  <si>
    <t>2.1.1</t>
  </si>
  <si>
    <t>2.1.2</t>
  </si>
  <si>
    <t>2.2</t>
  </si>
  <si>
    <t>3</t>
  </si>
  <si>
    <t>3.1</t>
  </si>
  <si>
    <t>3.1.1</t>
  </si>
  <si>
    <t>3.1.2</t>
  </si>
  <si>
    <t>3.1.3</t>
  </si>
  <si>
    <t>3.1.4</t>
  </si>
  <si>
    <t>3.2</t>
  </si>
  <si>
    <t>3.2.1</t>
  </si>
  <si>
    <t>3.2.2</t>
  </si>
  <si>
    <t>4</t>
  </si>
  <si>
    <t>4.1</t>
  </si>
  <si>
    <t>4.1.1</t>
  </si>
  <si>
    <t>4.1.2</t>
  </si>
  <si>
    <t>4.2</t>
  </si>
  <si>
    <t>4.3</t>
  </si>
  <si>
    <t>4.4</t>
  </si>
  <si>
    <t>4.5</t>
  </si>
  <si>
    <t>4.5.1</t>
  </si>
  <si>
    <t>4.5.2</t>
  </si>
  <si>
    <t>4.6</t>
  </si>
  <si>
    <t>4.7</t>
  </si>
  <si>
    <t>4.7.1</t>
  </si>
  <si>
    <t>4.7.2</t>
  </si>
  <si>
    <t>4.8</t>
  </si>
  <si>
    <t>4.9</t>
  </si>
  <si>
    <t>4.10</t>
  </si>
  <si>
    <t>4.11</t>
  </si>
  <si>
    <t>Мероприятие 2.1.1  Организация отдыха детей в загородных лагерях за пределами МО ГО "Усинск"</t>
  </si>
  <si>
    <t>Исполнитель:</t>
  </si>
  <si>
    <t>Управления образования АМО ГО «Усинск»</t>
  </si>
  <si>
    <t>Ю.А. Орлов, Руководитель УО АМО ГО «Усинск»</t>
  </si>
  <si>
    <t>Мероприятие 3.2.2                                                                                                             Участие в республиканских, межрегиональных, всероссийских мероприятиях патриотической направленности, в т.ч. для молодежи допризывного возраста</t>
  </si>
  <si>
    <t>Контрольное  событие № 1 Количество услуг психолого-педагогической, методической и консультативной помощи родителям ежегодно будет увеличиваться на 10.</t>
  </si>
  <si>
    <t>Контрольное  событие № 1  Доля выпускников муниципальных общеобразовательных организаций, не получивших аттестат о среднем общем образовании составит  0,3 (не более 1 человека)</t>
  </si>
  <si>
    <t>Контрольное событие № 1 100% выполнение мероприятий, включенных в План работы муниципального ресурсного центра по работе с одаренными детьми</t>
  </si>
  <si>
    <t>Контрольное  событие №1 Организация и проведение муниципального профессионального конкурса педагогического мастерства "Педагог года". Обеспечение участия педагогов в республиканских профессиональных конкурсах</t>
  </si>
  <si>
    <t>Контрольное  событие № 1.  Все общеобразовательные организации  (100%)  ежегодно будут обеспечены современными условиями обучения</t>
  </si>
  <si>
    <t>Контрольное событие № 1  Реализовано не менее одного проекта народного бюджета, прошедшего отбор</t>
  </si>
  <si>
    <t>Контрольное событие № 1 Обеспечение охвата детей отдыхом, в том числе находящихся в трудной жизненной ситуации, не ниже показателей предшествующего периода</t>
  </si>
  <si>
    <t>Контрольное  событие № 1 Обеспечение трудовой занятости детей в возрасте от 14 до 18 лет, не ниже показателей предшествующего периода</t>
  </si>
  <si>
    <t>Контрольное  событие № 1 Ежегодное выполнение муниципального задания на оказание муниципальных услуг по присмотру и уходу за детьми на территории муниципального образования  "Усинск" в полном объёме</t>
  </si>
  <si>
    <t>Контрольное  событие № 1 100% обеспечение выплаты начисленной компенсации всем родителям (законным представителям) в целях материальной поддержки воспитания детей, посещающих муниципальные дошкольные образовательные организации по итогам года</t>
  </si>
  <si>
    <t>Контрольное  событие № 1 Выполнение мониторингов, майских указов Президента РФ, достижение показателя среднемесячной заработной платы  согласно постановлению № 1353 от 27.06.2013 г.</t>
  </si>
  <si>
    <t>Контрольное  событие №1 Ежегодное выполнение муниципального задания на оказание муниципальных услуг по предоставлению общего образования на территории муниципального образования  "Усинск" в полном объёме</t>
  </si>
  <si>
    <t xml:space="preserve">Контрольное событие №1  Выполнение мониторингов, майских указов Президента РФ, достижение показателя среднемесячной заработной платы  согласно постановлению № 1353 от 27.06.2013 г.              </t>
  </si>
  <si>
    <t xml:space="preserve">Контрольное  событие № 1 Обеспечение бесперебойной деятельности Управления образования    </t>
  </si>
  <si>
    <t>Контрольное  событие № 1 Выплата заработной платы специалистам, согласно Положению по оплате труда специалистов общего обеспечения  деятельности администрации, территориальных органов, самостоятельных функциональных органов администрации МО ГО "Усинск" в установленные сроки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</si>
  <si>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</si>
  <si>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</si>
  <si>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</si>
  <si>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</si>
  <si>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Всего по Программе:</t>
  </si>
  <si>
    <t>УТВЕРЖДАЮ:</t>
  </si>
  <si>
    <t>М.П.</t>
  </si>
  <si>
    <t>Руководитель УКиНП</t>
  </si>
  <si>
    <t>4.5.3</t>
  </si>
  <si>
    <t>Мероприятие 1.8.1                                                                                                             Проведение текущего ремонта в образовательных организациях и обустройство прилегающих территорий</t>
  </si>
  <si>
    <t>Мероприятие 1.8.2                                                                                                     Обеспечение  доступа к сети интернет образовательных организаций</t>
  </si>
  <si>
    <t>Мероприятие 4.7.2                                                                                                         Обеспечение персонифицированного финансирования дополнительного образования детей</t>
  </si>
  <si>
    <t>Мероприятие 2.1.2  Организация отдыха детей на территории МО ГО "Усинск"</t>
  </si>
  <si>
    <t>Мероприятие 3.1.1 Организация и проведение муниципальных мероприятий, направленных на развитие добровольчества, пропаганды семейных ценностей, ЗОЖ, развитие творческого потенциала молодежи</t>
  </si>
  <si>
    <t>Мероприятие 3.1.2  Участие в республиканских и российских мероприятиях, направленных на развитие молодежи</t>
  </si>
  <si>
    <t>Мероприятие 3.1.3  Поддержка социальных инициатив молодежи (Проектный комитет, премия «УСПЕХ»)</t>
  </si>
  <si>
    <t>Мероприятие 3.1.4  Приобретение оборудования для работы с общественными объединениями и волонтерскими организациями</t>
  </si>
  <si>
    <t xml:space="preserve">Мероприятие 4.5.2  Организация питания обучающихся льготной категории и воспитанников пришкольных интернатов </t>
  </si>
  <si>
    <t>Мероприятие 4.5.1 Обеспечение осуществления общего образования</t>
  </si>
  <si>
    <t>3.2.3</t>
  </si>
  <si>
    <t xml:space="preserve">Контрольное событие №2 Доведение размеров оплаты труда работников муниципальных учреждений в сфере образования до МРОТ              </t>
  </si>
  <si>
    <t>4.5.4</t>
  </si>
  <si>
    <t>Контрольное  событие № 1 Ежегодно 100% выполнение обязательств по выплате проезда к месту использования отпуска и обратно и выплатам, связанных с переездом на новое место жительство</t>
  </si>
  <si>
    <t xml:space="preserve">Контрольное событие № 1 100% общеобразовательных организаций примут участие во Всероссийском проекте "Билет в будущее" </t>
  </si>
  <si>
    <t>Мероприятие 3.2.3                                                                                                             Проведение муниципальных мероприятий, направленных на формирование системы профилактики экстремизма и терроризма, предупреждения межнациональных (межэтнических) конфликтов</t>
  </si>
  <si>
    <t>Основное мероприятие 1.3 Реализация отдельных мероприятий регионального проекта «Современная школа»</t>
  </si>
  <si>
    <t xml:space="preserve">Основное мероприятие 3.1
Реализация отдельных мероприятий регионального проекта «Социальная активность»
</t>
  </si>
  <si>
    <t>Руководитель Финуправления</t>
  </si>
  <si>
    <t>С.К. Росликова</t>
  </si>
  <si>
    <t>Основное мероприятие   1.11  Реализация народных проектов в сфере образования, прошедших отбор в рамках проекта "Народный бюджет"</t>
  </si>
  <si>
    <t>Мероприятие 4.5.3 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</si>
  <si>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Комплексный план действий по реализации муниципальной программы "Развитие образования"  на 2022 год</t>
  </si>
  <si>
    <t xml:space="preserve">Целевой индикатор и показатель </t>
  </si>
  <si>
    <t>Наименование, единица измерения</t>
  </si>
  <si>
    <t>Значение</t>
  </si>
  <si>
    <t xml:space="preserve"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тыс.ед.
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с нарастающим итогом, ед.
</t>
  </si>
  <si>
    <t xml:space="preserve">5,4                                                                                   9 </t>
  </si>
  <si>
    <t>0,3                                                                                                                     76</t>
  </si>
  <si>
    <t xml:space="preserve">Доля выпускников муниципальных общеобразовательных организаций, не получивших аттестат о среднем общем образовании, в общей численности выпускников муниципальных общеобразовательных  организаций, %
Доля обучающихся, изучающих учебные предметы этнокультурной направленности и (или) коми язык (родной и государственный), от общего количества обучающихся общеобразовательных организаций, %
</t>
  </si>
  <si>
    <t>76                                                                             40,0                                                           170                                                                    0,055</t>
  </si>
  <si>
    <t>Доля обучающихся по основным образовательным программам начального общего, основного общего и среднего общего образования, участвующих в олимпиадах и конкурсах различного уровня, %</t>
  </si>
  <si>
    <t xml:space="preserve">Число педагогических работников, охваченных проведением профессиональных конкурсов, в целях предоставления возможностей для профессионального и карьерного роста чел.
Число педагогических работников, ежегодно проходящих обучение по программам дополнительного профессионального образования, программам повышения квалификации, чел.
</t>
  </si>
  <si>
    <t>60                                                                  230</t>
  </si>
  <si>
    <t xml:space="preserve">Количество детей, охваченных отдыхом в каникулярное время, чел.
Количество детей, находящихся в трудной жизненной ситуации, охваченных отдыхом в каникулярное время, чел.
</t>
  </si>
  <si>
    <t>Количество детей в возрасте от 14 до 18 лет, трудоустроенных в каникулярное время, чел.</t>
  </si>
  <si>
    <t>39,9                         4,3                                   18                                            870</t>
  </si>
  <si>
    <t>Уровень удовлетворенности населения качеством дошкольного образования от общего числа опрошенных родителей, дети которых посещают детские дошкольные организации, %</t>
  </si>
  <si>
    <t xml:space="preserve">Уровень удовлетворенности населения качеством дошкольного образования от общего числа опрошенных родителей, дети которых посещают детские дошкольные организации, %
Уровень удовлетворенности населения качеством
общего образования от общего числа опрошенных  родителей, дети которых посещают общеобразовательные организации, %
</t>
  </si>
  <si>
    <t>93                                                                        83</t>
  </si>
  <si>
    <t xml:space="preserve">Количество детей, обучающихся в 1 - 4 классах в муниципальных образовательных организациях, реализующих образовательную программу начального общего образования в муниципальном образовании, охваченных питанием, чел.
Доля обучающихся 1 - 4 классов в муниципальных образовательных организациях в муниципальном образовании, охваченных питанием, от общего количества обучающихся 1 - 4 классов в образовательных организациях в муниципальном образовании, %
</t>
  </si>
  <si>
    <t>2621                                                                                                  99</t>
  </si>
  <si>
    <t>89                                              100                                 100</t>
  </si>
  <si>
    <t>Среднемесячная заработная плата педагогических работников муниципальных учреждений дополнительного образования в муниципальном образовании, руб.</t>
  </si>
  <si>
    <t>93                                                                      не менее 5</t>
  </si>
  <si>
    <t xml:space="preserve">Уровень удовлетворенности населения качеством
дополнительного образования от общего числа опрошенных  родителей, дети которых посещают объединения дополнительного образования, %
Доля детей в возрасте от 5 до 18 лет, использующих сертификаты дополнительного образования в статусе сертификатов персонифицированного финансирования, %
</t>
  </si>
  <si>
    <t>Уровень соблюдения установленных сроков утверждения Комплексного плана действий по реализации Программы и внесения в него изменений, %</t>
  </si>
  <si>
    <t>Руководитель Управления образования</t>
  </si>
  <si>
    <t>Ю.А. Орлов</t>
  </si>
  <si>
    <t>О.В. Иванова</t>
  </si>
  <si>
    <t>О.М. Бабенко</t>
  </si>
  <si>
    <t>Контрольное  событие № 2 Обеспечение персонифицированного финансирования дополнительного образования детей. К 2025 г. не менее  7 % детей в возрасте от 5 до 18 лет будут использовать сертификаты дополнительного образования в статусе сертификатов персонифицированного финансирования</t>
  </si>
  <si>
    <t>88,5                                                                                                                                                                                                            41,5</t>
  </si>
  <si>
    <t>Контрольное  событие № 1  Обеспечены местами в ДОО 100%  детей в возрасте до 3-х лет от  общей численности  детей, поставленных  на учет для предоставления места в ДОО</t>
  </si>
  <si>
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образовательных организаций, %. 
Доля обучающихся в муниципальных общеобразовательных организациях, занимающихся в одну смену, в общей численности обучающихся в муниципальных общеобразовательных организаций, %
</t>
  </si>
  <si>
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образовательных организаций, %. 
Доля обучающихся в муниципальных общеобразовательных организациях, занимающихся в одну смену, в общей численности обучающихся в муниципальных общеобразовательных организаций, %
</t>
  </si>
  <si>
    <t>Контрольное событие № 2 Проведение текущих ремонтов, приобретение оборудования для пищеблоков в целях их приведения в соответствие с санитарно-эпидемиологическими требованиями</t>
  </si>
  <si>
    <t>Контрольное  событие № 1 Охват горячим питанием учащихся 1-4 классов в образовательных организациях составит 100% .  Количество детей, обучающихся в 1 - 4 классах в муниципальных образовательных организациях, реализующих образовательную программу начального общего образования в муниципальном образовании, охваченных питанием на 2022 год - 2 621 чел.</t>
  </si>
  <si>
    <t>39,9                                                     4,3</t>
  </si>
  <si>
    <t xml:space="preserve">Основное мероприятие 1.12  Создание условий функционирования современной образовательной среды </t>
  </si>
  <si>
    <t>1.12</t>
  </si>
  <si>
    <t>Контрольное  событие № 1.  В 2 общеобразовательных организациях созданы условия функционирования современной образовательной среды</t>
  </si>
  <si>
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образовательных организаций, %. </t>
  </si>
  <si>
    <t>Главный бухгалтер</t>
  </si>
  <si>
    <t>Основное мероприятие  4.2 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</si>
  <si>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Ю.А. Орлов, Руководитель УО АМО ГО «Усинск»;                  О.В. Иванова, Руководитель УКиНП АМО ГО «Усинск»; Н.А.Якимов, Руководитель  УФКиС АМО ГО «Усинск»</t>
  </si>
  <si>
    <t>«___» января 2023 года</t>
  </si>
  <si>
    <t xml:space="preserve">"_________"   января 2023 года </t>
  </si>
  <si>
    <t>Ответственный исполнитель</t>
  </si>
  <si>
    <t>Ожидаемый непосредственный результат (краткое описание)</t>
  </si>
  <si>
    <t>Задача 1. Создание условий для раннего развития детей</t>
  </si>
  <si>
    <t>Проектные мероприятия</t>
  </si>
  <si>
    <t>Оказаны услуги психолого-педагогической, методической и консультативной помощи родителям (законным представителям) детей.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</si>
  <si>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в том числе с привлечением некоммерческих организаций, ед.
Доля граждан, положительно оценивших качество психолого-педагогической, методической и консультативной помощи, от общего числа обратившихся за получением помощи, %
</t>
  </si>
  <si>
    <t>Процессные мероприятия</t>
  </si>
  <si>
    <t>Созданы условия для детей в возрасте до трех лет в дошкольных образовательных организациях и обеспечен 100% охват дошкольным образованием детей в возрасте от 1 до 6 лет</t>
  </si>
  <si>
    <t>Доля детей в возрасте от 1 до 6 лет, получающих дошкольное образование и (или) содержание в муниципальных образовательных организациях в общей численности детей в возрасте 1-6 лет, 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Охват детей в возрасте до трех лет, получа-ющих дошкольное образование в муници-пальных организациях, осуществляющих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%</t>
  </si>
  <si>
    <t>Задача 2. Создание условий для повышения качества реализации образовательных программ</t>
  </si>
  <si>
    <t>Обновлены содержание и методы обучения предметной области «Технология» и других предметных областей</t>
  </si>
  <si>
    <t>Контрольное  событие № 1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до 2025 года увеличится с 1  до 9</t>
  </si>
  <si>
    <t>Увеличение числа обучающихся, участников мероприятий различных уровней, Всероссийских проектов</t>
  </si>
  <si>
    <t xml:space="preserve">Доля детей в возрасте 5-18 лет, получающих дополнительное образование в организациях различной организационно-правовой формы и формы собственности, в общей численности детей этой возрастной группы, %
Число участников открытых онлайн-уроков, реализуемых с учетом опыта цикла открытых уроков «Проектория»  или иных аналогичных по возможностям, функциям и результатам проектах, направленных на раннюю профориентацию, % детей школьного возраста.
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чел.
Количество новых мест в образовательных организациях различных типов, для которых приобретены оборудование, расходные материалы, средства обучения и воспитания в целях реализации дополнительных общеразвивающих программ всех направленностей, тыс.ед.
</t>
  </si>
  <si>
    <t>Повышено качество образования, выраженное в получении документа об уровне образования всеми  выпускниками 11 (12) классов муниципальных общеобразовательных организаций</t>
  </si>
  <si>
    <t xml:space="preserve">Увеличение количества обучающихся, принимающих участие в муниципальных, республиканских, всероссийских олимпиадах, конкурсах, конференциях, соревнованиях, фестивалях.    
Популяризация видов спорта, привлечение учащихся к занятиям физической культурой и спортом. 
Обеспечение занятости обучающихся во внеурочное время.
Развитие творческих способностей обучающихся
</t>
  </si>
  <si>
    <t>Повышение профессионального мастерства педагогических работников</t>
  </si>
  <si>
    <t>Задача 3. Создание современных условий в образовательных организациях в соответствии с требованиями законодательства</t>
  </si>
  <si>
    <t>Уменьшение физического износа и разрушение зданий (помещений)  образовательных организаций. Соблюдение требований санитарных норм и правил образовательными организациями и муниципальным учреждением</t>
  </si>
  <si>
    <t>В образовательных организациях проведен текущий ремонт и обустройство прилегающих территорий</t>
  </si>
  <si>
    <t xml:space="preserve">В образовательных организациях обеспечен доступ к сети интернет </t>
  </si>
  <si>
    <t>Увеличение обучающихся в муниципальных общеобразовательных организациях, занимающихся в одну смену</t>
  </si>
  <si>
    <t>Контрольное событие № 1  Введены  в эксплуатацию новые здания образовательных организаций</t>
  </si>
  <si>
    <t xml:space="preserve">Повышение качества предоставляемых услуг.
Повышение уровня удовлетворенности населения качеством образования
</t>
  </si>
  <si>
    <t>Контрольное событие № 1 Оказание услуг физической охраны объекта, обеспечение внутриобъектового и пропускного режимов</t>
  </si>
  <si>
    <t>Контрольное событие № 3 Выполнение мероприятий по обеспечению комплексной безопасности</t>
  </si>
  <si>
    <t xml:space="preserve">Повышение качества предоставляемых услуг </t>
  </si>
  <si>
    <t xml:space="preserve">Количество реализованных народных проектов в сфере образования в год , ед.
Количество реализованных народных проектов в сфере образования в год в рамках проекта «Народный бюджет», ед.                                                                                                          Количество реализованных проектных предложений в год, ед.
</t>
  </si>
  <si>
    <t>Задача 1. Организация отдыха детей</t>
  </si>
  <si>
    <t>Обеспечение охвата детей отдыхом, в том числе находящихся в трудной жизненной ситуации, не ниже показателей предшествующего периода</t>
  </si>
  <si>
    <t>Организация отдыха детей в загородных лагерях за пределами МО ГО "Усинск"</t>
  </si>
  <si>
    <t>Организация отдыха детей на территории МО ГО "Усинск"</t>
  </si>
  <si>
    <t>Задача 2. Организация трудоустройства детей в каникулярное время</t>
  </si>
  <si>
    <t>Обеспечение трудовой занятости детей в возрасте от 14 до 18 лет, не ниже показателей предшествующего периода</t>
  </si>
  <si>
    <t>Задача 1. Создание условий для реализации потенциала молодежи в социально-экономической сфере</t>
  </si>
  <si>
    <t>Увеличение числа детей и молодежи, участвующей в добровольческой деятельности, в деятельности общественных объединений</t>
  </si>
  <si>
    <t xml:space="preserve">Доля молодежи, задействованной в мероприятиях по вовлечению в творческую деятельность, от общего числа молодежи в МО ГО «Усинск», %
Доля молодежи в возрасте от 14 до 35 лет, участвующей в программах по развитию инновационного и научного творческого потенциала молодежи, в общем количестве молодежи МО ГО «Усинск»., %
Доля граждан вовлеченных в добровольческую деятельность на территории  МО ГО «Усинск», %
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 накопительным итогом, чел.
</t>
  </si>
  <si>
    <t>Организация и проведение муниципальных мероприятий, направленных на развитие добровольчества, пропаганды семейных ценностей, ЗОЖ, развитие творческого потенциала молодежи</t>
  </si>
  <si>
    <t>Участие в республиканских и российских мероприятиях, направленных на развитие молодежи</t>
  </si>
  <si>
    <t>Увеличение количества социальных инициатив молодежи</t>
  </si>
  <si>
    <t>Приобретение оборудования для работы с общественными объединениями и волонтерскими организациями</t>
  </si>
  <si>
    <t>Контрольное  событие № 1
Ежегодное увеличение числа молодежи, участвующей в добровольческой деятельности на 0,5% от общего количества молодежи в возрасте от 14 до 35 лет.</t>
  </si>
  <si>
    <t>Задача 2. Создание условий для развития гражданско-патриотического воспитания граждан</t>
  </si>
  <si>
    <t>Увеличение числа учащихся, участников мероприятий патриотической  направленности различных уровней</t>
  </si>
  <si>
    <t>Доля молодежи в возрасте от 14 до 35 лет, участвующей в мероприятиях патриотической направленности, в общем количестве молодежи МО ГО «Усинск», %</t>
  </si>
  <si>
    <t>Мероприятие 3.2.1                                                                                                                                                                                                                                 Проведение муниципальных мероприятий патриотической направленности, в т.ч. для молодежи допризывного и призывного возраста</t>
  </si>
  <si>
    <t>Проведение муниципальных мероприятий патриотической направленности</t>
  </si>
  <si>
    <t>Участие в республиканских, межрегиональных, всероссийских мероприятиях патриотической направленности</t>
  </si>
  <si>
    <t>Проведение муниципальных мероприятий, направленных на формирование системы профилактики экстремизма и терроризма, предупреждения межнациональных (межэтнических) конфликтов</t>
  </si>
  <si>
    <t>Контрольное  событие № 1 Муниципальный план мероприятий патриотического воспитания граждан на территории муниципального образования городского округа  «Усинск» реализован в полном объеме.</t>
  </si>
  <si>
    <t>Удовлетворение потребности населения в получении дошкольного образования</t>
  </si>
  <si>
    <t xml:space="preserve">Мероприятие 4.1.1                                                                                                                                                           Обеспечение присмотра и ухода за детьми                   </t>
  </si>
  <si>
    <t xml:space="preserve">Обеспечение присмотра и ухода за детьми  </t>
  </si>
  <si>
    <t>Мероприятие 4.1.2                                                                                                                                    Осуществление бесплатного питания льготной категории  детей, посещающих образовательные организации, реализующие образовательную программу дошкольного образования</t>
  </si>
  <si>
    <t>Осуществление бесплатного питания льготной категории  детей, посещающих образовательные организации, реализующие образовательную программу дошкольного образования</t>
  </si>
  <si>
    <t>Создание качественных условий образовательной деятельности</t>
  </si>
  <si>
    <t>Доля детей в возрасте от 1 до 6 лет, получающих дошкольное образование и (или) содержание в муниципальных образовательных организациях в общей численности детей в возрасте 1-6 лет, %</t>
  </si>
  <si>
    <t>Доля обучающихся 1-11 классов, охваченных горячим питанием, от общего количества обучающихся;%
Доля педагогических работников образовательных организаций, получивших ежемесячное денежное вознаграждение за классное руководство (из расчета 5 тыс.
рублей в месяц с учетом страховых взносов в государственные внебюджетные фонды, а также
районных коэффициентов и процентных
надбавок в общей численности педагогических работников такой категории), %
Доля обучающихся, получающих начальное общее образование в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организациях, %</t>
  </si>
  <si>
    <t>Обеспечение осуществления общего образования</t>
  </si>
  <si>
    <t xml:space="preserve">Организация питания обучающихся льготной категории и воспитанников пришкольных интернатов 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</si>
  <si>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</si>
  <si>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Мероприятие 4.5.4 Организация бесплатного горячего питания обучающихся, получающих начальное общее образование в образовательных организациях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</si>
  <si>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</si>
  <si>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Контрольное  событие №2 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полном объёме</t>
  </si>
  <si>
    <t>Контрольное  событие №3 Обеспечение бесплатным горячимм питанием обучающихся, получающих начальное общее образование в образовательных организациях в полном объёме</t>
  </si>
  <si>
    <t>Мероприятие 4.7.1                                                                                                                                                       Обеспечение предоставления дополнительного  образования</t>
  </si>
  <si>
    <t>Обеспечение предоставления дополнительного  образования</t>
  </si>
  <si>
    <t>Обеспечение персонифицированного финансирования дополнительного образования детей</t>
  </si>
  <si>
    <t>Контрольное  событие № 1 Ежегодное выполнение муниципального задания на оказание муниципальных услуг по реализации дополнительных общеразвивающих программ и работ дополнительного  образования на территории муниципального образования  "Усинск" в полном объёме</t>
  </si>
  <si>
    <t>Создание качественных условий для реализации молодёжной политики</t>
  </si>
  <si>
    <t>Доля молодежи, задействованной в мероприятиях по вовлечению в творческую деятельность, от общего числа молодежи в МО ГО «Усинск», %
Доля молодежи в возрасте от 14 до 35 лет, участвующей в программах по развитию инновационного и научного творческого потенциала молодежи, в общем количестве молодежи МО ГО «Усинск», %</t>
  </si>
  <si>
    <t>Контрольное  событие № 1 Ежегодное выполнение муниципального задания на оказание работ в МБУ «Молодежный центр» в полном объёме</t>
  </si>
  <si>
    <t>Задача 2. Обеспечение управления реализацией мероприятий Программы на муниципальном уровне</t>
  </si>
  <si>
    <t>Обеспечение выполнения задач подпрограммы, достижение целевых показателей</t>
  </si>
  <si>
    <t>Обеспечение выполнения задач подпрограммы, достижение целевых  показателей</t>
  </si>
  <si>
    <t>График реализации на очередной финансовый год (2022 год), квартал</t>
  </si>
  <si>
    <t>2600                                                                                                                                                                                                                                                                                                           96</t>
  </si>
  <si>
    <t>94,2                       96</t>
  </si>
  <si>
    <t>94,2                            96</t>
  </si>
  <si>
    <t>60                                                                   13,3                                                                  26,7                                             2                          9                                                    5                                              200</t>
  </si>
  <si>
    <t>Доля образовательных организаций, отвечающих требованиям пожарной и санитарно-эпидемиологической безопасности обучающихся, воспитанников и работников образовательных организаций во время учебной деятельности,%
Доля образовательных организаций, отвечающих требованиям антитеррористической защищенности,%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 образовательных  организаций,  оснащенных  современными средствами пожарной автоматики,%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объектов (территорий) муниципальных образовательных организаций, на которых выполнены мероприятия по обеспечению комплексной безопасности,ед.
Количество образовательных организаций, отвечающих требованиям безопасности обучающихся, воспитанников и работников образовательных организаций во время учебной деятельности,ед.
Количество объектов муниципальных образовательных организаций, на которых проведены капитальные и/или текущих ремонты, приобретено оборудование для пищеблоков в целях их приведения в соответствие с санитарно-эпидемиологическими требованиями (правилами), ед.
Количество созданных новых мест в общеобразовательных и/или дошкольных организациях, и/или организациях дополнительного образования, ед.</t>
  </si>
  <si>
    <t>не менее 1                                                     5                                                                    3</t>
  </si>
  <si>
    <t>2897                                                      600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</si>
</sst>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2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4" fillId="3" borderId="4" xfId="0" applyFont="1" applyFill="1" applyBorder="1" applyAlignment="1">
      <alignment vertical="top"/>
    </xf>
    <xf numFmtId="164" fontId="4" fillId="3" borderId="4" xfId="0" applyNumberFormat="1" applyFont="1" applyFill="1" applyBorder="1" applyAlignment="1">
      <alignment vertical="top"/>
    </xf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Fill="1"/>
    <xf numFmtId="49" fontId="3" fillId="0" borderId="0" xfId="1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164" fontId="3" fillId="0" borderId="0" xfId="0" applyNumberFormat="1" applyFont="1" applyFill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4" fillId="3" borderId="7" xfId="0" applyNumberFormat="1" applyFont="1" applyFill="1" applyBorder="1" applyAlignment="1">
      <alignment horizontal="center" vertical="top"/>
    </xf>
    <xf numFmtId="49" fontId="3" fillId="4" borderId="7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49" fontId="4" fillId="3" borderId="9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49" fontId="3" fillId="0" borderId="0" xfId="1" applyNumberFormat="1" applyFont="1" applyAlignment="1"/>
    <xf numFmtId="0" fontId="3" fillId="0" borderId="0" xfId="1" applyFont="1" applyAlignment="1"/>
    <xf numFmtId="49" fontId="6" fillId="0" borderId="0" xfId="1" applyNumberFormat="1" applyFont="1" applyAlignment="1"/>
    <xf numFmtId="49" fontId="6" fillId="0" borderId="0" xfId="1" applyNumberFormat="1" applyFont="1" applyAlignment="1">
      <alignment horizontal="left"/>
    </xf>
    <xf numFmtId="49" fontId="3" fillId="0" borderId="0" xfId="0" applyNumberFormat="1" applyFont="1" applyFill="1" applyAlignment="1">
      <alignment horizontal="left" vertical="top"/>
    </xf>
    <xf numFmtId="164" fontId="3" fillId="0" borderId="0" xfId="1" applyNumberFormat="1" applyFont="1" applyFill="1" applyAlignment="1"/>
    <xf numFmtId="164" fontId="3" fillId="0" borderId="1" xfId="0" applyNumberFormat="1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vertical="top" wrapText="1"/>
    </xf>
    <xf numFmtId="0" fontId="3" fillId="4" borderId="1" xfId="2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3" fillId="0" borderId="1" xfId="2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4" fontId="7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0" xfId="1" applyNumberFormat="1" applyFont="1" applyFill="1" applyAlignment="1">
      <alignment horizontal="center" vertical="top" wrapText="1"/>
    </xf>
    <xf numFmtId="2" fontId="8" fillId="0" borderId="0" xfId="0" applyNumberFormat="1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164" fontId="3" fillId="0" borderId="0" xfId="1" applyNumberFormat="1" applyFont="1" applyFill="1" applyAlignment="1">
      <alignment horizontal="center" vertical="top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Border="1" applyAlignment="1">
      <alignment horizontal="left"/>
    </xf>
    <xf numFmtId="164" fontId="3" fillId="4" borderId="8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164" fontId="3" fillId="0" borderId="0" xfId="0" applyNumberFormat="1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0" xfId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14" fontId="3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 horizontal="center" vertical="top" wrapText="1"/>
    </xf>
    <xf numFmtId="3" fontId="3" fillId="0" borderId="8" xfId="0" applyNumberFormat="1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/>
    </xf>
    <xf numFmtId="49" fontId="4" fillId="3" borderId="4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6" fillId="0" borderId="0" xfId="1" applyFont="1" applyAlignment="1">
      <alignment horizontal="left"/>
    </xf>
    <xf numFmtId="0" fontId="6" fillId="0" borderId="0" xfId="1" applyFont="1"/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4" fillId="5" borderId="17" xfId="0" applyNumberFormat="1" applyFont="1" applyFill="1" applyBorder="1" applyAlignment="1">
      <alignment horizontal="center" vertical="top"/>
    </xf>
    <xf numFmtId="49" fontId="4" fillId="5" borderId="12" xfId="0" applyNumberFormat="1" applyFont="1" applyFill="1" applyBorder="1" applyAlignment="1">
      <alignment horizontal="center" vertical="top"/>
    </xf>
    <xf numFmtId="49" fontId="4" fillId="5" borderId="13" xfId="0" applyNumberFormat="1" applyFont="1" applyFill="1" applyBorder="1" applyAlignment="1">
      <alignment horizontal="center" vertical="top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49" fontId="4" fillId="5" borderId="17" xfId="0" applyNumberFormat="1" applyFont="1" applyFill="1" applyBorder="1" applyAlignment="1">
      <alignment horizontal="left" vertical="top"/>
    </xf>
    <xf numFmtId="49" fontId="4" fillId="5" borderId="12" xfId="0" applyNumberFormat="1" applyFont="1" applyFill="1" applyBorder="1" applyAlignment="1">
      <alignment horizontal="left" vertical="top"/>
    </xf>
    <xf numFmtId="49" fontId="4" fillId="5" borderId="13" xfId="0" applyNumberFormat="1" applyFont="1" applyFill="1" applyBorder="1" applyAlignment="1">
      <alignment horizontal="left" vertical="top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79;&#1084;&#1077;&#1085;&#1077;&#1085;&#1080;&#1103;%20&#1074;%20&#1052;&#1055;%20&#1056;&#1072;&#1079;&#1074;&#1080;&#1090;&#1080;&#1077;%20&#1086;&#1073;&#1088;&#1072;&#1079;&#1086;&#1074;&#1072;&#1085;&#1080;&#1103;/2023/&#1055;&#1056;&#1054;&#1045;&#1050;&#1058;%20&#1052;&#1055;%20&#1056;&#1054;%20&#1085;&#1072;%202023-2025%20&#1075;&#1086;&#1076;&#1072;/2.%20&#1087;&#1088;&#1080;&#1083;&#1086;&#1078;&#1077;&#1085;&#1080;&#1103;%20&#1082;%20&#1052;&#1055;%20(2023-2025)%20(&#1090;.%203%20&#1080;%20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3"/>
      <sheetName val="таблица 4"/>
      <sheetName val="4 с КВФО 2"/>
    </sheetNames>
    <sheetDataSet>
      <sheetData sheetId="0"/>
      <sheetData sheetId="1">
        <row r="15">
          <cell r="G15">
            <v>0</v>
          </cell>
        </row>
        <row r="19">
          <cell r="G19">
            <v>0</v>
          </cell>
        </row>
        <row r="23">
          <cell r="G23">
            <v>0</v>
          </cell>
        </row>
        <row r="27">
          <cell r="G27">
            <v>571.5</v>
          </cell>
        </row>
        <row r="31">
          <cell r="G31">
            <v>686.1</v>
          </cell>
        </row>
        <row r="35">
          <cell r="G35">
            <v>111.3</v>
          </cell>
        </row>
        <row r="39">
          <cell r="G39">
            <v>85.6</v>
          </cell>
        </row>
        <row r="47">
          <cell r="G47">
            <v>25371.4</v>
          </cell>
        </row>
        <row r="51">
          <cell r="G51">
            <v>1021.9</v>
          </cell>
        </row>
        <row r="55">
          <cell r="G55">
            <v>0</v>
          </cell>
        </row>
        <row r="59">
          <cell r="G59">
            <v>36213</v>
          </cell>
        </row>
        <row r="63">
          <cell r="G63">
            <v>3797.5</v>
          </cell>
        </row>
        <row r="67">
          <cell r="G67">
            <v>953.5</v>
          </cell>
        </row>
        <row r="79">
          <cell r="G79">
            <v>23.5</v>
          </cell>
        </row>
        <row r="83">
          <cell r="G83">
            <v>3802.5</v>
          </cell>
        </row>
        <row r="87">
          <cell r="G87">
            <v>1563.3</v>
          </cell>
        </row>
        <row r="99">
          <cell r="G99">
            <v>646.70000000000005</v>
          </cell>
        </row>
        <row r="103">
          <cell r="G103">
            <v>0</v>
          </cell>
        </row>
        <row r="107">
          <cell r="G107">
            <v>0</v>
          </cell>
        </row>
        <row r="111">
          <cell r="G111">
            <v>0</v>
          </cell>
        </row>
        <row r="119">
          <cell r="G119">
            <v>50</v>
          </cell>
        </row>
        <row r="123">
          <cell r="G123">
            <v>0</v>
          </cell>
        </row>
        <row r="127">
          <cell r="G127">
            <v>0</v>
          </cell>
        </row>
        <row r="139">
          <cell r="G139">
            <v>137066</v>
          </cell>
        </row>
        <row r="143">
          <cell r="G143">
            <v>5304</v>
          </cell>
        </row>
        <row r="147">
          <cell r="G147">
            <v>7182.6</v>
          </cell>
        </row>
        <row r="151">
          <cell r="G151">
            <v>1387908.1</v>
          </cell>
        </row>
        <row r="155">
          <cell r="G155">
            <v>0</v>
          </cell>
        </row>
        <row r="163">
          <cell r="G163">
            <v>157813.29999999999</v>
          </cell>
        </row>
        <row r="167">
          <cell r="G167">
            <v>5458.8</v>
          </cell>
        </row>
        <row r="171">
          <cell r="G171">
            <v>46826.5</v>
          </cell>
        </row>
        <row r="175">
          <cell r="G175">
            <v>34829.800000000003</v>
          </cell>
        </row>
        <row r="179">
          <cell r="G179">
            <v>77261.600000000006</v>
          </cell>
        </row>
        <row r="187">
          <cell r="G187">
            <v>43417.799999999996</v>
          </cell>
        </row>
        <row r="191">
          <cell r="G191">
            <v>6848.8</v>
          </cell>
        </row>
        <row r="195">
          <cell r="G195">
            <v>8629.8000000000011</v>
          </cell>
        </row>
        <row r="199">
          <cell r="G199">
            <v>31890.1</v>
          </cell>
        </row>
        <row r="203">
          <cell r="G203">
            <v>51942.8</v>
          </cell>
        </row>
        <row r="207">
          <cell r="G207">
            <v>24820.6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O163"/>
  <sheetViews>
    <sheetView tabSelected="1" topLeftCell="A2" zoomScale="80" zoomScaleNormal="80" workbookViewId="0">
      <selection activeCell="O91" sqref="O91"/>
    </sheetView>
  </sheetViews>
  <sheetFormatPr defaultColWidth="9.140625" defaultRowHeight="15"/>
  <cols>
    <col min="1" max="1" width="10.42578125" style="28" bestFit="1" customWidth="1"/>
    <col min="2" max="2" width="71.5703125" style="1" customWidth="1"/>
    <col min="3" max="3" width="16" style="1" customWidth="1"/>
    <col min="4" max="4" width="34.85546875" style="80" customWidth="1"/>
    <col min="5" max="5" width="12" style="77" customWidth="1"/>
    <col min="6" max="6" width="15.42578125" style="1" customWidth="1"/>
    <col min="7" max="7" width="13.5703125" style="22" customWidth="1"/>
    <col min="8" max="11" width="6.28515625" style="1" customWidth="1"/>
    <col min="12" max="12" width="62.5703125" style="53" customWidth="1"/>
    <col min="13" max="13" width="15.28515625" style="57" customWidth="1"/>
    <col min="14" max="14" width="5.28515625" style="1" customWidth="1"/>
    <col min="15" max="15" width="52.85546875" style="1" customWidth="1"/>
    <col min="16" max="26" width="9.140625" style="1" customWidth="1"/>
    <col min="27" max="27" width="9.5703125" style="1" bestFit="1" customWidth="1"/>
    <col min="28" max="28" width="12.85546875" style="1" customWidth="1"/>
    <col min="29" max="29" width="14" style="1" customWidth="1"/>
    <col min="30" max="16384" width="9.140625" style="1"/>
  </cols>
  <sheetData>
    <row r="1" spans="1:13" hidden="1">
      <c r="L1" s="49"/>
      <c r="M1" s="49"/>
    </row>
    <row r="2" spans="1:13" ht="22.5" customHeight="1">
      <c r="M2" s="68" t="s">
        <v>116</v>
      </c>
    </row>
    <row r="3" spans="1:13" ht="24.75" customHeight="1">
      <c r="M3" s="68" t="s">
        <v>11</v>
      </c>
    </row>
    <row r="4" spans="1:13">
      <c r="M4" s="68"/>
    </row>
    <row r="5" spans="1:13" ht="38.25" customHeight="1">
      <c r="M5" s="68" t="s">
        <v>12</v>
      </c>
    </row>
    <row r="6" spans="1:13" ht="27.75" customHeight="1">
      <c r="M6" s="68" t="s">
        <v>187</v>
      </c>
    </row>
    <row r="7" spans="1:13" ht="20.25" customHeight="1">
      <c r="L7" s="81" t="s">
        <v>117</v>
      </c>
      <c r="M7" s="22"/>
    </row>
    <row r="8" spans="1:13" ht="19.5" customHeight="1">
      <c r="A8" s="98" t="s">
        <v>142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5.75" thickBot="1"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3" ht="25.5" customHeight="1">
      <c r="A10" s="100" t="s">
        <v>17</v>
      </c>
      <c r="B10" s="102" t="s">
        <v>18</v>
      </c>
      <c r="C10" s="102" t="s">
        <v>188</v>
      </c>
      <c r="D10" s="102" t="s">
        <v>189</v>
      </c>
      <c r="E10" s="102" t="s">
        <v>19</v>
      </c>
      <c r="F10" s="102" t="s">
        <v>20</v>
      </c>
      <c r="G10" s="113" t="s">
        <v>21</v>
      </c>
      <c r="H10" s="108" t="s">
        <v>263</v>
      </c>
      <c r="I10" s="108"/>
      <c r="J10" s="108"/>
      <c r="K10" s="108"/>
      <c r="L10" s="104" t="s">
        <v>143</v>
      </c>
      <c r="M10" s="105"/>
    </row>
    <row r="11" spans="1:13" ht="24" customHeight="1">
      <c r="A11" s="101"/>
      <c r="B11" s="103"/>
      <c r="C11" s="103"/>
      <c r="D11" s="103"/>
      <c r="E11" s="103"/>
      <c r="F11" s="103"/>
      <c r="G11" s="114"/>
      <c r="H11" s="109"/>
      <c r="I11" s="109"/>
      <c r="J11" s="109"/>
      <c r="K11" s="109"/>
      <c r="L11" s="106"/>
      <c r="M11" s="107"/>
    </row>
    <row r="12" spans="1:13" ht="57.75" customHeight="1">
      <c r="A12" s="101"/>
      <c r="B12" s="103"/>
      <c r="C12" s="103"/>
      <c r="D12" s="103"/>
      <c r="E12" s="103"/>
      <c r="F12" s="103"/>
      <c r="G12" s="115"/>
      <c r="H12" s="65" t="s">
        <v>0</v>
      </c>
      <c r="I12" s="65" t="s">
        <v>1</v>
      </c>
      <c r="J12" s="65" t="s">
        <v>2</v>
      </c>
      <c r="K12" s="65" t="s">
        <v>3</v>
      </c>
      <c r="L12" s="74" t="s">
        <v>144</v>
      </c>
      <c r="M12" s="75" t="s">
        <v>145</v>
      </c>
    </row>
    <row r="13" spans="1:13" s="27" customFormat="1" ht="26.25" customHeight="1">
      <c r="A13" s="78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</row>
    <row r="14" spans="1:13" s="3" customFormat="1" ht="26.25" customHeight="1">
      <c r="A14" s="29">
        <v>1</v>
      </c>
      <c r="B14" s="116" t="s">
        <v>45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</row>
    <row r="15" spans="1:13" s="3" customFormat="1" ht="23.25" customHeight="1">
      <c r="A15" s="110" t="s">
        <v>190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</row>
    <row r="16" spans="1:13" s="3" customFormat="1" ht="23.25" customHeight="1">
      <c r="A16" s="119" t="s">
        <v>191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1"/>
    </row>
    <row r="17" spans="1:13" ht="84.75" customHeight="1">
      <c r="A17" s="78" t="s">
        <v>46</v>
      </c>
      <c r="B17" s="2" t="s">
        <v>23</v>
      </c>
      <c r="C17" s="45" t="s">
        <v>94</v>
      </c>
      <c r="D17" s="82" t="s">
        <v>192</v>
      </c>
      <c r="E17" s="64">
        <v>44562</v>
      </c>
      <c r="F17" s="64">
        <v>44926</v>
      </c>
      <c r="G17" s="79">
        <f>'[1]таблица 4'!$G$19</f>
        <v>0</v>
      </c>
      <c r="H17" s="65" t="s">
        <v>34</v>
      </c>
      <c r="I17" s="65"/>
      <c r="J17" s="65"/>
      <c r="K17" s="76" t="s">
        <v>34</v>
      </c>
      <c r="L17" s="54" t="s">
        <v>193</v>
      </c>
      <c r="M17" s="75" t="s">
        <v>264</v>
      </c>
    </row>
    <row r="18" spans="1:13" ht="63" customHeight="1">
      <c r="A18" s="30"/>
      <c r="B18" s="62" t="s">
        <v>96</v>
      </c>
      <c r="C18" s="43" t="s">
        <v>94</v>
      </c>
      <c r="D18" s="83" t="s">
        <v>4</v>
      </c>
      <c r="E18" s="23" t="s">
        <v>4</v>
      </c>
      <c r="F18" s="84">
        <v>44926</v>
      </c>
      <c r="G18" s="25" t="s">
        <v>4</v>
      </c>
      <c r="H18" s="63" t="s">
        <v>34</v>
      </c>
      <c r="I18" s="23"/>
      <c r="J18" s="63"/>
      <c r="K18" s="63" t="s">
        <v>34</v>
      </c>
      <c r="L18" s="24" t="s">
        <v>4</v>
      </c>
      <c r="M18" s="61" t="s">
        <v>4</v>
      </c>
    </row>
    <row r="19" spans="1:13" s="3" customFormat="1" ht="23.25" customHeight="1">
      <c r="A19" s="119" t="s">
        <v>194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1"/>
    </row>
    <row r="20" spans="1:13" ht="104.25" customHeight="1">
      <c r="A20" s="78" t="s">
        <v>47</v>
      </c>
      <c r="B20" s="2" t="s">
        <v>22</v>
      </c>
      <c r="C20" s="45" t="s">
        <v>94</v>
      </c>
      <c r="D20" s="82" t="s">
        <v>195</v>
      </c>
      <c r="E20" s="64">
        <v>44562</v>
      </c>
      <c r="F20" s="64">
        <v>44926</v>
      </c>
      <c r="G20" s="79">
        <f>'[1]таблица 4'!$G$15</f>
        <v>0</v>
      </c>
      <c r="H20" s="66" t="s">
        <v>34</v>
      </c>
      <c r="I20" s="66" t="s">
        <v>34</v>
      </c>
      <c r="J20" s="66" t="s">
        <v>34</v>
      </c>
      <c r="K20" s="66" t="s">
        <v>34</v>
      </c>
      <c r="L20" s="54" t="s">
        <v>196</v>
      </c>
      <c r="M20" s="75" t="s">
        <v>172</v>
      </c>
    </row>
    <row r="21" spans="1:13" ht="64.5" customHeight="1">
      <c r="A21" s="30"/>
      <c r="B21" s="62" t="s">
        <v>173</v>
      </c>
      <c r="C21" s="43" t="s">
        <v>94</v>
      </c>
      <c r="D21" s="83" t="s">
        <v>4</v>
      </c>
      <c r="E21" s="23" t="s">
        <v>4</v>
      </c>
      <c r="F21" s="84">
        <v>44926</v>
      </c>
      <c r="G21" s="25" t="s">
        <v>4</v>
      </c>
      <c r="H21" s="63" t="s">
        <v>34</v>
      </c>
      <c r="I21" s="63" t="s">
        <v>34</v>
      </c>
      <c r="J21" s="63" t="s">
        <v>34</v>
      </c>
      <c r="K21" s="63" t="s">
        <v>34</v>
      </c>
      <c r="L21" s="24" t="s">
        <v>4</v>
      </c>
      <c r="M21" s="61" t="s">
        <v>4</v>
      </c>
    </row>
    <row r="22" spans="1:13" ht="18" customHeight="1">
      <c r="A22" s="110" t="s">
        <v>197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25.5" customHeight="1">
      <c r="A23" s="119" t="s">
        <v>191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</row>
    <row r="24" spans="1:13" ht="121.5" customHeight="1">
      <c r="A24" s="78" t="s">
        <v>48</v>
      </c>
      <c r="B24" s="2" t="s">
        <v>136</v>
      </c>
      <c r="C24" s="45" t="s">
        <v>94</v>
      </c>
      <c r="D24" s="82" t="s">
        <v>198</v>
      </c>
      <c r="E24" s="64">
        <v>44562</v>
      </c>
      <c r="F24" s="64">
        <v>44926</v>
      </c>
      <c r="G24" s="79">
        <f>'[1]таблица 4'!$G$23</f>
        <v>0</v>
      </c>
      <c r="H24" s="65"/>
      <c r="I24" s="65" t="s">
        <v>34</v>
      </c>
      <c r="J24" s="65" t="s">
        <v>34</v>
      </c>
      <c r="K24" s="65"/>
      <c r="L24" s="54" t="s">
        <v>146</v>
      </c>
      <c r="M24" s="75" t="s">
        <v>147</v>
      </c>
    </row>
    <row r="25" spans="1:13" ht="101.25" customHeight="1">
      <c r="A25" s="30"/>
      <c r="B25" s="62" t="s">
        <v>199</v>
      </c>
      <c r="C25" s="43" t="s">
        <v>94</v>
      </c>
      <c r="D25" s="83"/>
      <c r="E25" s="23" t="s">
        <v>4</v>
      </c>
      <c r="F25" s="23" t="s">
        <v>4</v>
      </c>
      <c r="G25" s="25" t="s">
        <v>4</v>
      </c>
      <c r="H25" s="23"/>
      <c r="I25" s="63" t="s">
        <v>34</v>
      </c>
      <c r="J25" s="63" t="s">
        <v>34</v>
      </c>
      <c r="K25" s="63"/>
      <c r="L25" s="24" t="s">
        <v>4</v>
      </c>
      <c r="M25" s="61" t="s">
        <v>4</v>
      </c>
    </row>
    <row r="26" spans="1:13" ht="223.5" customHeight="1">
      <c r="A26" s="78" t="s">
        <v>49</v>
      </c>
      <c r="B26" s="2" t="s">
        <v>37</v>
      </c>
      <c r="C26" s="45" t="s">
        <v>94</v>
      </c>
      <c r="D26" s="85" t="s">
        <v>200</v>
      </c>
      <c r="E26" s="64">
        <v>44562</v>
      </c>
      <c r="F26" s="64">
        <v>44926</v>
      </c>
      <c r="G26" s="79">
        <f>'[1]таблица 4'!$G$31</f>
        <v>686.1</v>
      </c>
      <c r="H26" s="65" t="s">
        <v>34</v>
      </c>
      <c r="I26" s="65" t="s">
        <v>34</v>
      </c>
      <c r="J26" s="65" t="s">
        <v>34</v>
      </c>
      <c r="K26" s="76" t="s">
        <v>34</v>
      </c>
      <c r="L26" s="54" t="s">
        <v>201</v>
      </c>
      <c r="M26" s="75" t="s">
        <v>150</v>
      </c>
    </row>
    <row r="27" spans="1:13" ht="63" customHeight="1">
      <c r="A27" s="30"/>
      <c r="B27" s="62" t="s">
        <v>134</v>
      </c>
      <c r="C27" s="43" t="s">
        <v>94</v>
      </c>
      <c r="D27" s="83" t="s">
        <v>4</v>
      </c>
      <c r="E27" s="23" t="s">
        <v>4</v>
      </c>
      <c r="F27" s="84">
        <v>44926</v>
      </c>
      <c r="G27" s="25" t="s">
        <v>4</v>
      </c>
      <c r="H27" s="63" t="s">
        <v>34</v>
      </c>
      <c r="I27" s="63" t="s">
        <v>34</v>
      </c>
      <c r="J27" s="63" t="s">
        <v>34</v>
      </c>
      <c r="K27" s="63" t="s">
        <v>34</v>
      </c>
      <c r="L27" s="24" t="s">
        <v>4</v>
      </c>
      <c r="M27" s="61" t="s">
        <v>4</v>
      </c>
    </row>
    <row r="28" spans="1:13" ht="22.5" customHeight="1">
      <c r="A28" s="119" t="s">
        <v>194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1:13" ht="113.25" customHeight="1">
      <c r="A29" s="78" t="s">
        <v>50</v>
      </c>
      <c r="B29" s="2" t="s">
        <v>24</v>
      </c>
      <c r="C29" s="45" t="s">
        <v>94</v>
      </c>
      <c r="D29" s="85" t="s">
        <v>202</v>
      </c>
      <c r="E29" s="64">
        <v>44562</v>
      </c>
      <c r="F29" s="64">
        <v>44926</v>
      </c>
      <c r="G29" s="79">
        <f>'[1]таблица 4'!$G$27</f>
        <v>571.5</v>
      </c>
      <c r="H29" s="65" t="s">
        <v>34</v>
      </c>
      <c r="I29" s="65" t="s">
        <v>34</v>
      </c>
      <c r="J29" s="65"/>
      <c r="K29" s="76" t="s">
        <v>34</v>
      </c>
      <c r="L29" s="54" t="s">
        <v>149</v>
      </c>
      <c r="M29" s="75" t="s">
        <v>148</v>
      </c>
    </row>
    <row r="30" spans="1:13" ht="62.25" customHeight="1">
      <c r="A30" s="30"/>
      <c r="B30" s="62" t="s">
        <v>97</v>
      </c>
      <c r="C30" s="43" t="s">
        <v>94</v>
      </c>
      <c r="D30" s="83" t="s">
        <v>4</v>
      </c>
      <c r="E30" s="23" t="s">
        <v>4</v>
      </c>
      <c r="F30" s="84">
        <v>44926</v>
      </c>
      <c r="G30" s="25" t="s">
        <v>4</v>
      </c>
      <c r="H30" s="63" t="s">
        <v>34</v>
      </c>
      <c r="I30" s="63" t="s">
        <v>34</v>
      </c>
      <c r="J30" s="63"/>
      <c r="K30" s="63" t="s">
        <v>34</v>
      </c>
      <c r="L30" s="24" t="s">
        <v>4</v>
      </c>
      <c r="M30" s="61" t="s">
        <v>4</v>
      </c>
    </row>
    <row r="31" spans="1:13" ht="168" customHeight="1">
      <c r="A31" s="78" t="s">
        <v>51</v>
      </c>
      <c r="B31" s="2" t="s">
        <v>25</v>
      </c>
      <c r="C31" s="45" t="s">
        <v>94</v>
      </c>
      <c r="D31" s="85" t="s">
        <v>203</v>
      </c>
      <c r="E31" s="64">
        <v>44562</v>
      </c>
      <c r="F31" s="64">
        <v>44926</v>
      </c>
      <c r="G31" s="79">
        <f>'[1]таблица 4'!$G$35</f>
        <v>111.3</v>
      </c>
      <c r="H31" s="65" t="s">
        <v>34</v>
      </c>
      <c r="I31" s="65" t="s">
        <v>34</v>
      </c>
      <c r="J31" s="65" t="s">
        <v>34</v>
      </c>
      <c r="K31" s="65" t="s">
        <v>34</v>
      </c>
      <c r="L31" s="54" t="s">
        <v>151</v>
      </c>
      <c r="M31" s="75">
        <v>54</v>
      </c>
    </row>
    <row r="32" spans="1:13" ht="68.25" customHeight="1">
      <c r="A32" s="30"/>
      <c r="B32" s="62" t="s">
        <v>98</v>
      </c>
      <c r="C32" s="43" t="s">
        <v>94</v>
      </c>
      <c r="D32" s="83" t="s">
        <v>4</v>
      </c>
      <c r="E32" s="23" t="s">
        <v>4</v>
      </c>
      <c r="F32" s="84">
        <v>44926</v>
      </c>
      <c r="G32" s="25" t="s">
        <v>4</v>
      </c>
      <c r="H32" s="63" t="s">
        <v>34</v>
      </c>
      <c r="I32" s="63" t="s">
        <v>34</v>
      </c>
      <c r="J32" s="63" t="s">
        <v>34</v>
      </c>
      <c r="K32" s="63" t="s">
        <v>34</v>
      </c>
      <c r="L32" s="24" t="s">
        <v>4</v>
      </c>
      <c r="M32" s="61" t="s">
        <v>4</v>
      </c>
    </row>
    <row r="33" spans="1:14" ht="87.75" customHeight="1">
      <c r="A33" s="78" t="s">
        <v>52</v>
      </c>
      <c r="B33" s="2" t="s">
        <v>26</v>
      </c>
      <c r="C33" s="45" t="s">
        <v>94</v>
      </c>
      <c r="D33" s="85" t="s">
        <v>204</v>
      </c>
      <c r="E33" s="64">
        <v>44562</v>
      </c>
      <c r="F33" s="64">
        <v>44926</v>
      </c>
      <c r="G33" s="79">
        <f>'[1]таблица 4'!$G$39</f>
        <v>85.6</v>
      </c>
      <c r="H33" s="65" t="s">
        <v>34</v>
      </c>
      <c r="I33" s="65" t="s">
        <v>34</v>
      </c>
      <c r="J33" s="65" t="s">
        <v>34</v>
      </c>
      <c r="K33" s="65" t="s">
        <v>34</v>
      </c>
      <c r="L33" s="54" t="s">
        <v>152</v>
      </c>
      <c r="M33" s="75" t="s">
        <v>153</v>
      </c>
    </row>
    <row r="34" spans="1:14" ht="65.25" customHeight="1">
      <c r="A34" s="30"/>
      <c r="B34" s="62" t="s">
        <v>99</v>
      </c>
      <c r="C34" s="43" t="s">
        <v>94</v>
      </c>
      <c r="D34" s="83" t="s">
        <v>4</v>
      </c>
      <c r="E34" s="23" t="s">
        <v>4</v>
      </c>
      <c r="F34" s="84">
        <v>44926</v>
      </c>
      <c r="G34" s="25" t="s">
        <v>4</v>
      </c>
      <c r="H34" s="63" t="s">
        <v>34</v>
      </c>
      <c r="I34" s="63" t="s">
        <v>34</v>
      </c>
      <c r="J34" s="63" t="s">
        <v>34</v>
      </c>
      <c r="K34" s="63" t="s">
        <v>34</v>
      </c>
      <c r="L34" s="24" t="s">
        <v>4</v>
      </c>
      <c r="M34" s="61" t="s">
        <v>4</v>
      </c>
    </row>
    <row r="35" spans="1:14">
      <c r="A35" s="110" t="s">
        <v>205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2"/>
    </row>
    <row r="36" spans="1:14" ht="23.25" customHeight="1">
      <c r="A36" s="119" t="s">
        <v>191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1"/>
    </row>
    <row r="37" spans="1:14" s="3" customFormat="1" ht="24" customHeight="1">
      <c r="A37" s="119" t="s">
        <v>194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1"/>
    </row>
    <row r="38" spans="1:14" ht="101.25" customHeight="1">
      <c r="A38" s="78" t="s">
        <v>53</v>
      </c>
      <c r="B38" s="2" t="s">
        <v>5</v>
      </c>
      <c r="C38" s="45" t="s">
        <v>94</v>
      </c>
      <c r="D38" s="85" t="s">
        <v>206</v>
      </c>
      <c r="E38" s="64">
        <v>44562</v>
      </c>
      <c r="F38" s="64">
        <v>44926</v>
      </c>
      <c r="G38" s="79">
        <f>SUM(G39:G40)</f>
        <v>26393.300000000003</v>
      </c>
      <c r="H38" s="66" t="s">
        <v>34</v>
      </c>
      <c r="I38" s="66" t="s">
        <v>34</v>
      </c>
      <c r="J38" s="66" t="s">
        <v>34</v>
      </c>
      <c r="K38" s="65" t="s">
        <v>34</v>
      </c>
      <c r="L38" s="54" t="s">
        <v>174</v>
      </c>
      <c r="M38" s="75" t="s">
        <v>266</v>
      </c>
    </row>
    <row r="39" spans="1:14" ht="66" customHeight="1">
      <c r="A39" s="78" t="s">
        <v>54</v>
      </c>
      <c r="B39" s="4" t="s">
        <v>120</v>
      </c>
      <c r="C39" s="45" t="s">
        <v>94</v>
      </c>
      <c r="D39" s="85" t="s">
        <v>207</v>
      </c>
      <c r="E39" s="64">
        <v>44562</v>
      </c>
      <c r="F39" s="64">
        <v>44926</v>
      </c>
      <c r="G39" s="79">
        <f>'[1]таблица 4'!$G$47</f>
        <v>25371.4</v>
      </c>
      <c r="H39" s="66"/>
      <c r="I39" s="66" t="s">
        <v>34</v>
      </c>
      <c r="J39" s="66" t="s">
        <v>34</v>
      </c>
      <c r="K39" s="66" t="s">
        <v>34</v>
      </c>
      <c r="L39" s="50" t="s">
        <v>4</v>
      </c>
      <c r="M39" s="51" t="s">
        <v>4</v>
      </c>
    </row>
    <row r="40" spans="1:14" ht="69.75" customHeight="1">
      <c r="A40" s="78" t="s">
        <v>55</v>
      </c>
      <c r="B40" s="4" t="s">
        <v>121</v>
      </c>
      <c r="C40" s="45" t="s">
        <v>94</v>
      </c>
      <c r="D40" s="85" t="s">
        <v>208</v>
      </c>
      <c r="E40" s="64">
        <v>44562</v>
      </c>
      <c r="F40" s="64">
        <v>44926</v>
      </c>
      <c r="G40" s="79">
        <f>'[1]таблица 4'!$G$51</f>
        <v>1021.9</v>
      </c>
      <c r="H40" s="66" t="s">
        <v>34</v>
      </c>
      <c r="I40" s="66" t="s">
        <v>34</v>
      </c>
      <c r="J40" s="66" t="s">
        <v>34</v>
      </c>
      <c r="K40" s="65" t="s">
        <v>34</v>
      </c>
      <c r="L40" s="50" t="s">
        <v>4</v>
      </c>
      <c r="M40" s="51" t="s">
        <v>4</v>
      </c>
    </row>
    <row r="41" spans="1:14" ht="63.75" customHeight="1">
      <c r="A41" s="30"/>
      <c r="B41" s="62" t="s">
        <v>100</v>
      </c>
      <c r="C41" s="43" t="s">
        <v>94</v>
      </c>
      <c r="D41" s="83" t="s">
        <v>4</v>
      </c>
      <c r="E41" s="23" t="s">
        <v>4</v>
      </c>
      <c r="F41" s="84">
        <v>44926</v>
      </c>
      <c r="G41" s="25" t="s">
        <v>4</v>
      </c>
      <c r="H41" s="63" t="s">
        <v>34</v>
      </c>
      <c r="I41" s="63" t="s">
        <v>34</v>
      </c>
      <c r="J41" s="63" t="s">
        <v>34</v>
      </c>
      <c r="K41" s="63" t="s">
        <v>34</v>
      </c>
      <c r="L41" s="24" t="s">
        <v>4</v>
      </c>
      <c r="M41" s="61" t="s">
        <v>4</v>
      </c>
    </row>
    <row r="42" spans="1:14" ht="93" customHeight="1">
      <c r="A42" s="78" t="s">
        <v>56</v>
      </c>
      <c r="B42" s="2" t="s">
        <v>6</v>
      </c>
      <c r="C42" s="45" t="s">
        <v>94</v>
      </c>
      <c r="D42" s="85" t="s">
        <v>209</v>
      </c>
      <c r="E42" s="64">
        <v>44562</v>
      </c>
      <c r="F42" s="64">
        <v>44926</v>
      </c>
      <c r="G42" s="79">
        <f>'[1]таблица 4'!$G$55</f>
        <v>0</v>
      </c>
      <c r="H42" s="66" t="s">
        <v>34</v>
      </c>
      <c r="I42" s="66" t="s">
        <v>34</v>
      </c>
      <c r="J42" s="66" t="s">
        <v>34</v>
      </c>
      <c r="K42" s="66" t="s">
        <v>34</v>
      </c>
      <c r="L42" s="54" t="s">
        <v>175</v>
      </c>
      <c r="M42" s="75" t="s">
        <v>265</v>
      </c>
    </row>
    <row r="43" spans="1:14" ht="67.5" customHeight="1">
      <c r="A43" s="30"/>
      <c r="B43" s="62" t="s">
        <v>210</v>
      </c>
      <c r="C43" s="43" t="s">
        <v>94</v>
      </c>
      <c r="D43" s="83" t="s">
        <v>4</v>
      </c>
      <c r="E43" s="23" t="s">
        <v>4</v>
      </c>
      <c r="F43" s="84">
        <v>44926</v>
      </c>
      <c r="G43" s="25" t="s">
        <v>4</v>
      </c>
      <c r="H43" s="63" t="s">
        <v>34</v>
      </c>
      <c r="I43" s="63" t="s">
        <v>34</v>
      </c>
      <c r="J43" s="63" t="s">
        <v>34</v>
      </c>
      <c r="K43" s="63" t="s">
        <v>34</v>
      </c>
      <c r="L43" s="24" t="s">
        <v>4</v>
      </c>
      <c r="M43" s="61" t="s">
        <v>4</v>
      </c>
    </row>
    <row r="44" spans="1:14" ht="302.25" customHeight="1">
      <c r="A44" s="78" t="s">
        <v>57</v>
      </c>
      <c r="B44" s="2" t="s">
        <v>38</v>
      </c>
      <c r="C44" s="45" t="s">
        <v>94</v>
      </c>
      <c r="D44" s="85" t="s">
        <v>211</v>
      </c>
      <c r="E44" s="64">
        <v>44562</v>
      </c>
      <c r="F44" s="64">
        <v>44926</v>
      </c>
      <c r="G44" s="79">
        <f>'[1]таблица 4'!$G$59</f>
        <v>36213</v>
      </c>
      <c r="H44" s="66" t="s">
        <v>34</v>
      </c>
      <c r="I44" s="66" t="s">
        <v>34</v>
      </c>
      <c r="J44" s="66" t="s">
        <v>34</v>
      </c>
      <c r="K44" s="66" t="s">
        <v>34</v>
      </c>
      <c r="L44" s="54" t="s">
        <v>268</v>
      </c>
      <c r="M44" s="75" t="s">
        <v>267</v>
      </c>
      <c r="N44" s="75"/>
    </row>
    <row r="45" spans="1:14" ht="67.5" customHeight="1">
      <c r="A45" s="30"/>
      <c r="B45" s="62" t="s">
        <v>212</v>
      </c>
      <c r="C45" s="43" t="s">
        <v>94</v>
      </c>
      <c r="D45" s="83" t="s">
        <v>4</v>
      </c>
      <c r="E45" s="23" t="s">
        <v>4</v>
      </c>
      <c r="F45" s="84">
        <v>44926</v>
      </c>
      <c r="G45" s="25" t="s">
        <v>4</v>
      </c>
      <c r="H45" s="63" t="s">
        <v>34</v>
      </c>
      <c r="I45" s="63" t="s">
        <v>34</v>
      </c>
      <c r="J45" s="63" t="s">
        <v>34</v>
      </c>
      <c r="K45" s="63" t="s">
        <v>34</v>
      </c>
      <c r="L45" s="24" t="s">
        <v>4</v>
      </c>
      <c r="M45" s="61" t="s">
        <v>4</v>
      </c>
    </row>
    <row r="46" spans="1:14" ht="65.25" customHeight="1">
      <c r="A46" s="30"/>
      <c r="B46" s="62" t="s">
        <v>176</v>
      </c>
      <c r="C46" s="43" t="s">
        <v>94</v>
      </c>
      <c r="D46" s="83" t="s">
        <v>4</v>
      </c>
      <c r="E46" s="23" t="s">
        <v>4</v>
      </c>
      <c r="F46" s="84">
        <v>44926</v>
      </c>
      <c r="G46" s="25" t="s">
        <v>4</v>
      </c>
      <c r="H46" s="63"/>
      <c r="I46" s="63" t="s">
        <v>34</v>
      </c>
      <c r="J46" s="63" t="s">
        <v>34</v>
      </c>
      <c r="K46" s="63"/>
      <c r="L46" s="24" t="s">
        <v>4</v>
      </c>
      <c r="M46" s="61" t="s">
        <v>4</v>
      </c>
    </row>
    <row r="47" spans="1:14" ht="60.75" customHeight="1">
      <c r="A47" s="30"/>
      <c r="B47" s="62" t="s">
        <v>213</v>
      </c>
      <c r="C47" s="43" t="s">
        <v>94</v>
      </c>
      <c r="D47" s="83" t="s">
        <v>4</v>
      </c>
      <c r="E47" s="23" t="s">
        <v>4</v>
      </c>
      <c r="F47" s="84">
        <v>44926</v>
      </c>
      <c r="G47" s="25" t="s">
        <v>4</v>
      </c>
      <c r="H47" s="63" t="s">
        <v>34</v>
      </c>
      <c r="I47" s="63" t="s">
        <v>34</v>
      </c>
      <c r="J47" s="63" t="s">
        <v>34</v>
      </c>
      <c r="K47" s="63" t="s">
        <v>34</v>
      </c>
      <c r="L47" s="24" t="s">
        <v>4</v>
      </c>
      <c r="M47" s="61" t="s">
        <v>4</v>
      </c>
    </row>
    <row r="48" spans="1:14" ht="105" customHeight="1">
      <c r="A48" s="78" t="s">
        <v>58</v>
      </c>
      <c r="B48" s="2" t="s">
        <v>140</v>
      </c>
      <c r="C48" s="45" t="s">
        <v>94</v>
      </c>
      <c r="D48" s="85" t="s">
        <v>214</v>
      </c>
      <c r="E48" s="64">
        <v>44562</v>
      </c>
      <c r="F48" s="64">
        <v>44926</v>
      </c>
      <c r="G48" s="79">
        <f>'[1]таблица 4'!$G$63</f>
        <v>3797.5</v>
      </c>
      <c r="H48" s="65"/>
      <c r="I48" s="65" t="s">
        <v>34</v>
      </c>
      <c r="J48" s="65" t="s">
        <v>34</v>
      </c>
      <c r="K48" s="70"/>
      <c r="L48" s="54" t="s">
        <v>215</v>
      </c>
      <c r="M48" s="75" t="s">
        <v>269</v>
      </c>
    </row>
    <row r="49" spans="1:15" ht="63.75" customHeight="1">
      <c r="A49" s="30"/>
      <c r="B49" s="62" t="s">
        <v>101</v>
      </c>
      <c r="C49" s="43" t="s">
        <v>94</v>
      </c>
      <c r="D49" s="83" t="s">
        <v>4</v>
      </c>
      <c r="E49" s="23" t="s">
        <v>4</v>
      </c>
      <c r="F49" s="84">
        <v>44926</v>
      </c>
      <c r="G49" s="25" t="s">
        <v>4</v>
      </c>
      <c r="H49" s="63"/>
      <c r="I49" s="63" t="s">
        <v>34</v>
      </c>
      <c r="J49" s="63" t="s">
        <v>34</v>
      </c>
      <c r="K49" s="67"/>
      <c r="L49" s="24" t="s">
        <v>4</v>
      </c>
      <c r="M49" s="61" t="s">
        <v>4</v>
      </c>
    </row>
    <row r="50" spans="1:15" ht="105.75" customHeight="1">
      <c r="A50" s="78" t="s">
        <v>180</v>
      </c>
      <c r="B50" s="2" t="s">
        <v>179</v>
      </c>
      <c r="C50" s="45" t="s">
        <v>94</v>
      </c>
      <c r="D50" s="85" t="s">
        <v>206</v>
      </c>
      <c r="E50" s="64">
        <v>44562</v>
      </c>
      <c r="F50" s="64">
        <v>44926</v>
      </c>
      <c r="G50" s="79">
        <f>'[1]таблица 4'!$G$67</f>
        <v>953.5</v>
      </c>
      <c r="H50" s="65" t="s">
        <v>34</v>
      </c>
      <c r="I50" s="65" t="s">
        <v>34</v>
      </c>
      <c r="J50" s="65" t="s">
        <v>34</v>
      </c>
      <c r="K50" s="65" t="s">
        <v>34</v>
      </c>
      <c r="L50" s="54" t="s">
        <v>182</v>
      </c>
      <c r="M50" s="75">
        <v>94.2</v>
      </c>
    </row>
    <row r="51" spans="1:15" ht="63.75" customHeight="1">
      <c r="A51" s="30"/>
      <c r="B51" s="62" t="s">
        <v>181</v>
      </c>
      <c r="C51" s="43" t="s">
        <v>94</v>
      </c>
      <c r="D51" s="83" t="s">
        <v>4</v>
      </c>
      <c r="E51" s="23" t="s">
        <v>4</v>
      </c>
      <c r="F51" s="84">
        <v>44926</v>
      </c>
      <c r="G51" s="25" t="s">
        <v>4</v>
      </c>
      <c r="H51" s="63" t="s">
        <v>34</v>
      </c>
      <c r="I51" s="63" t="s">
        <v>34</v>
      </c>
      <c r="J51" s="63" t="s">
        <v>34</v>
      </c>
      <c r="K51" s="63" t="s">
        <v>34</v>
      </c>
      <c r="L51" s="24" t="s">
        <v>4</v>
      </c>
      <c r="M51" s="61" t="s">
        <v>4</v>
      </c>
      <c r="O51" s="86"/>
    </row>
    <row r="52" spans="1:15" s="3" customFormat="1" ht="23.25" customHeight="1">
      <c r="A52" s="29"/>
      <c r="B52" s="19" t="s">
        <v>111</v>
      </c>
      <c r="C52" s="20" t="s">
        <v>4</v>
      </c>
      <c r="D52" s="87" t="s">
        <v>4</v>
      </c>
      <c r="E52" s="20" t="s">
        <v>4</v>
      </c>
      <c r="F52" s="20" t="s">
        <v>4</v>
      </c>
      <c r="G52" s="18">
        <f>SUM(G17,G20,G24,G26,G29,G31,G33,G38,G42,G44,G48,G50)</f>
        <v>68811.8</v>
      </c>
      <c r="H52" s="20" t="s">
        <v>4</v>
      </c>
      <c r="I52" s="20" t="s">
        <v>4</v>
      </c>
      <c r="J52" s="20" t="s">
        <v>4</v>
      </c>
      <c r="K52" s="20" t="s">
        <v>4</v>
      </c>
      <c r="L52" s="20" t="s">
        <v>4</v>
      </c>
      <c r="M52" s="88" t="s">
        <v>4</v>
      </c>
    </row>
    <row r="53" spans="1:15" s="3" customFormat="1" ht="26.25" customHeight="1">
      <c r="A53" s="29" t="s">
        <v>59</v>
      </c>
      <c r="B53" s="116" t="s">
        <v>40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8"/>
    </row>
    <row r="54" spans="1:15" s="3" customFormat="1" ht="26.25" customHeight="1">
      <c r="A54" s="110" t="s">
        <v>216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2"/>
    </row>
    <row r="55" spans="1:15" s="3" customFormat="1" ht="26.25" customHeight="1">
      <c r="A55" s="119" t="s">
        <v>191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1"/>
    </row>
    <row r="56" spans="1:15" s="3" customFormat="1" ht="26.25" customHeight="1">
      <c r="A56" s="119" t="s">
        <v>194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1"/>
    </row>
    <row r="57" spans="1:15" ht="73.5" customHeight="1">
      <c r="A57" s="78" t="s">
        <v>60</v>
      </c>
      <c r="B57" s="2" t="s">
        <v>39</v>
      </c>
      <c r="C57" s="45" t="s">
        <v>94</v>
      </c>
      <c r="D57" s="85" t="s">
        <v>217</v>
      </c>
      <c r="E57" s="64">
        <v>44562</v>
      </c>
      <c r="F57" s="64">
        <v>44926</v>
      </c>
      <c r="G57" s="79">
        <f>SUM(G58:G59)</f>
        <v>3826</v>
      </c>
      <c r="H57" s="69"/>
      <c r="I57" s="65" t="s">
        <v>34</v>
      </c>
      <c r="J57" s="65" t="s">
        <v>34</v>
      </c>
      <c r="K57" s="65" t="s">
        <v>34</v>
      </c>
      <c r="L57" s="54" t="s">
        <v>154</v>
      </c>
      <c r="M57" s="75" t="s">
        <v>270</v>
      </c>
    </row>
    <row r="58" spans="1:15" ht="67.5" customHeight="1">
      <c r="A58" s="78" t="s">
        <v>61</v>
      </c>
      <c r="B58" s="4" t="s">
        <v>91</v>
      </c>
      <c r="C58" s="45" t="s">
        <v>94</v>
      </c>
      <c r="D58" s="85" t="s">
        <v>218</v>
      </c>
      <c r="E58" s="64">
        <v>44562</v>
      </c>
      <c r="F58" s="64">
        <v>44926</v>
      </c>
      <c r="G58" s="79">
        <f>'[1]таблица 4'!$G$79</f>
        <v>23.5</v>
      </c>
      <c r="H58" s="65"/>
      <c r="I58" s="65" t="s">
        <v>34</v>
      </c>
      <c r="J58" s="65" t="s">
        <v>34</v>
      </c>
      <c r="K58" s="65" t="s">
        <v>34</v>
      </c>
      <c r="L58" s="50" t="s">
        <v>4</v>
      </c>
      <c r="M58" s="51" t="s">
        <v>4</v>
      </c>
    </row>
    <row r="59" spans="1:15" ht="64.5" customHeight="1">
      <c r="A59" s="78" t="s">
        <v>62</v>
      </c>
      <c r="B59" s="4" t="s">
        <v>123</v>
      </c>
      <c r="C59" s="45" t="s">
        <v>94</v>
      </c>
      <c r="D59" s="85" t="s">
        <v>219</v>
      </c>
      <c r="E59" s="64">
        <v>44562</v>
      </c>
      <c r="F59" s="64">
        <v>44926</v>
      </c>
      <c r="G59" s="79">
        <f>'[1]таблица 4'!$G$83</f>
        <v>3802.5</v>
      </c>
      <c r="H59" s="66"/>
      <c r="I59" s="65" t="s">
        <v>34</v>
      </c>
      <c r="J59" s="65" t="s">
        <v>34</v>
      </c>
      <c r="K59" s="65" t="s">
        <v>34</v>
      </c>
      <c r="L59" s="50" t="s">
        <v>4</v>
      </c>
      <c r="M59" s="51" t="s">
        <v>4</v>
      </c>
    </row>
    <row r="60" spans="1:15" ht="64.5" customHeight="1">
      <c r="A60" s="30"/>
      <c r="B60" s="62" t="s">
        <v>102</v>
      </c>
      <c r="C60" s="43" t="s">
        <v>94</v>
      </c>
      <c r="D60" s="83" t="s">
        <v>4</v>
      </c>
      <c r="E60" s="23" t="s">
        <v>4</v>
      </c>
      <c r="F60" s="84">
        <v>44926</v>
      </c>
      <c r="G60" s="25" t="s">
        <v>4</v>
      </c>
      <c r="H60" s="63"/>
      <c r="I60" s="63" t="s">
        <v>34</v>
      </c>
      <c r="J60" s="63" t="s">
        <v>34</v>
      </c>
      <c r="K60" s="63" t="s">
        <v>34</v>
      </c>
      <c r="L60" s="24" t="s">
        <v>4</v>
      </c>
      <c r="M60" s="61" t="s">
        <v>4</v>
      </c>
    </row>
    <row r="61" spans="1:15" ht="19.5" customHeight="1">
      <c r="A61" s="110" t="s">
        <v>220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2"/>
    </row>
    <row r="62" spans="1:15" ht="21" customHeight="1">
      <c r="A62" s="119" t="s">
        <v>191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1"/>
    </row>
    <row r="63" spans="1:15" ht="21" customHeight="1">
      <c r="A63" s="119" t="s">
        <v>194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1"/>
    </row>
    <row r="64" spans="1:15" ht="68.25" customHeight="1">
      <c r="A64" s="78" t="s">
        <v>63</v>
      </c>
      <c r="B64" s="2" t="s">
        <v>27</v>
      </c>
      <c r="C64" s="45" t="s">
        <v>94</v>
      </c>
      <c r="D64" s="85" t="s">
        <v>221</v>
      </c>
      <c r="E64" s="64">
        <v>44562</v>
      </c>
      <c r="F64" s="64">
        <v>44926</v>
      </c>
      <c r="G64" s="79">
        <f>'[1]таблица 4'!$G$87</f>
        <v>1563.3</v>
      </c>
      <c r="H64" s="66"/>
      <c r="I64" s="66" t="s">
        <v>34</v>
      </c>
      <c r="J64" s="66" t="s">
        <v>34</v>
      </c>
      <c r="K64" s="66"/>
      <c r="L64" s="54" t="s">
        <v>155</v>
      </c>
      <c r="M64" s="52">
        <v>257</v>
      </c>
    </row>
    <row r="65" spans="1:13" ht="61.5" customHeight="1">
      <c r="A65" s="30"/>
      <c r="B65" s="62" t="s">
        <v>103</v>
      </c>
      <c r="C65" s="43" t="s">
        <v>94</v>
      </c>
      <c r="D65" s="83" t="s">
        <v>4</v>
      </c>
      <c r="E65" s="23" t="s">
        <v>4</v>
      </c>
      <c r="F65" s="84">
        <v>44926</v>
      </c>
      <c r="G65" s="25" t="s">
        <v>4</v>
      </c>
      <c r="H65" s="63"/>
      <c r="I65" s="63" t="s">
        <v>34</v>
      </c>
      <c r="J65" s="63" t="s">
        <v>34</v>
      </c>
      <c r="K65" s="63"/>
      <c r="L65" s="24" t="s">
        <v>4</v>
      </c>
      <c r="M65" s="61" t="s">
        <v>4</v>
      </c>
    </row>
    <row r="66" spans="1:13" s="3" customFormat="1" ht="21.75" customHeight="1">
      <c r="A66" s="29"/>
      <c r="B66" s="19" t="s">
        <v>112</v>
      </c>
      <c r="C66" s="20" t="s">
        <v>4</v>
      </c>
      <c r="D66" s="87" t="s">
        <v>4</v>
      </c>
      <c r="E66" s="20" t="s">
        <v>4</v>
      </c>
      <c r="F66" s="20" t="s">
        <v>4</v>
      </c>
      <c r="G66" s="18">
        <f>SUM(G57,G64)</f>
        <v>5389.3</v>
      </c>
      <c r="H66" s="20" t="s">
        <v>4</v>
      </c>
      <c r="I66" s="20" t="s">
        <v>4</v>
      </c>
      <c r="J66" s="20" t="s">
        <v>4</v>
      </c>
      <c r="K66" s="20" t="s">
        <v>4</v>
      </c>
      <c r="L66" s="89" t="s">
        <v>4</v>
      </c>
      <c r="M66" s="90" t="s">
        <v>4</v>
      </c>
    </row>
    <row r="67" spans="1:13" s="3" customFormat="1" ht="24.75" customHeight="1">
      <c r="A67" s="29" t="s">
        <v>64</v>
      </c>
      <c r="B67" s="116" t="s">
        <v>41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8"/>
    </row>
    <row r="68" spans="1:13" ht="24.75" customHeight="1">
      <c r="A68" s="110" t="s">
        <v>222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2"/>
    </row>
    <row r="69" spans="1:13" ht="24.75" customHeight="1">
      <c r="A69" s="119" t="s">
        <v>191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1"/>
    </row>
    <row r="70" spans="1:13" s="3" customFormat="1" ht="192.75" customHeight="1">
      <c r="A70" s="31" t="s">
        <v>65</v>
      </c>
      <c r="B70" s="2" t="s">
        <v>137</v>
      </c>
      <c r="C70" s="45" t="s">
        <v>94</v>
      </c>
      <c r="D70" s="85" t="s">
        <v>223</v>
      </c>
      <c r="E70" s="64">
        <v>44562</v>
      </c>
      <c r="F70" s="64">
        <v>44926</v>
      </c>
      <c r="G70" s="79">
        <f>SUM(G71:G74)</f>
        <v>646.70000000000005</v>
      </c>
      <c r="H70" s="65" t="s">
        <v>34</v>
      </c>
      <c r="I70" s="65" t="s">
        <v>34</v>
      </c>
      <c r="J70" s="65" t="s">
        <v>34</v>
      </c>
      <c r="K70" s="65" t="s">
        <v>34</v>
      </c>
      <c r="L70" s="54" t="s">
        <v>224</v>
      </c>
      <c r="M70" s="75" t="s">
        <v>156</v>
      </c>
    </row>
    <row r="71" spans="1:13" ht="81" customHeight="1">
      <c r="A71" s="78" t="s">
        <v>66</v>
      </c>
      <c r="B71" s="4" t="s">
        <v>124</v>
      </c>
      <c r="C71" s="45" t="s">
        <v>94</v>
      </c>
      <c r="D71" s="85" t="s">
        <v>225</v>
      </c>
      <c r="E71" s="64">
        <v>44562</v>
      </c>
      <c r="F71" s="64">
        <v>44926</v>
      </c>
      <c r="G71" s="79">
        <f>'[1]таблица 4'!$G$99</f>
        <v>646.70000000000005</v>
      </c>
      <c r="H71" s="65" t="s">
        <v>34</v>
      </c>
      <c r="I71" s="65" t="s">
        <v>34</v>
      </c>
      <c r="J71" s="65" t="s">
        <v>34</v>
      </c>
      <c r="K71" s="65" t="s">
        <v>34</v>
      </c>
      <c r="L71" s="50" t="s">
        <v>4</v>
      </c>
      <c r="M71" s="51" t="s">
        <v>4</v>
      </c>
    </row>
    <row r="72" spans="1:13" ht="66" customHeight="1">
      <c r="A72" s="78" t="s">
        <v>67</v>
      </c>
      <c r="B72" s="4" t="s">
        <v>125</v>
      </c>
      <c r="C72" s="45" t="s">
        <v>94</v>
      </c>
      <c r="D72" s="85" t="s">
        <v>226</v>
      </c>
      <c r="E72" s="64">
        <v>44562</v>
      </c>
      <c r="F72" s="64">
        <v>44926</v>
      </c>
      <c r="G72" s="79">
        <f>'[1]таблица 4'!$G$103</f>
        <v>0</v>
      </c>
      <c r="H72" s="65" t="s">
        <v>34</v>
      </c>
      <c r="I72" s="65" t="s">
        <v>34</v>
      </c>
      <c r="J72" s="65" t="s">
        <v>34</v>
      </c>
      <c r="K72" s="65" t="s">
        <v>34</v>
      </c>
      <c r="L72" s="50" t="s">
        <v>4</v>
      </c>
      <c r="M72" s="51" t="s">
        <v>4</v>
      </c>
    </row>
    <row r="73" spans="1:13" ht="66.75" customHeight="1">
      <c r="A73" s="78" t="s">
        <v>68</v>
      </c>
      <c r="B73" s="4" t="s">
        <v>126</v>
      </c>
      <c r="C73" s="45" t="s">
        <v>94</v>
      </c>
      <c r="D73" s="85" t="s">
        <v>227</v>
      </c>
      <c r="E73" s="64">
        <v>44562</v>
      </c>
      <c r="F73" s="64">
        <v>44926</v>
      </c>
      <c r="G73" s="79">
        <f>'[1]таблица 4'!$G$107</f>
        <v>0</v>
      </c>
      <c r="H73" s="65" t="s">
        <v>34</v>
      </c>
      <c r="I73" s="65" t="s">
        <v>34</v>
      </c>
      <c r="J73" s="65" t="s">
        <v>34</v>
      </c>
      <c r="K73" s="65" t="s">
        <v>34</v>
      </c>
      <c r="L73" s="50" t="s">
        <v>4</v>
      </c>
      <c r="M73" s="51" t="s">
        <v>4</v>
      </c>
    </row>
    <row r="74" spans="1:13" ht="66" customHeight="1">
      <c r="A74" s="78" t="s">
        <v>69</v>
      </c>
      <c r="B74" s="4" t="s">
        <v>127</v>
      </c>
      <c r="C74" s="45" t="s">
        <v>94</v>
      </c>
      <c r="D74" s="85" t="s">
        <v>228</v>
      </c>
      <c r="E74" s="64">
        <v>44562</v>
      </c>
      <c r="F74" s="64">
        <v>44926</v>
      </c>
      <c r="G74" s="79">
        <f>'[1]таблица 4'!$G$111</f>
        <v>0</v>
      </c>
      <c r="H74" s="65"/>
      <c r="I74" s="65" t="s">
        <v>34</v>
      </c>
      <c r="J74" s="65" t="s">
        <v>34</v>
      </c>
      <c r="K74" s="65"/>
      <c r="L74" s="50" t="s">
        <v>4</v>
      </c>
      <c r="M74" s="51" t="s">
        <v>4</v>
      </c>
    </row>
    <row r="75" spans="1:13" ht="66" customHeight="1">
      <c r="A75" s="30"/>
      <c r="B75" s="62" t="s">
        <v>229</v>
      </c>
      <c r="C75" s="43" t="s">
        <v>94</v>
      </c>
      <c r="D75" s="83" t="s">
        <v>4</v>
      </c>
      <c r="E75" s="23" t="s">
        <v>4</v>
      </c>
      <c r="F75" s="84">
        <v>44926</v>
      </c>
      <c r="G75" s="25" t="s">
        <v>4</v>
      </c>
      <c r="H75" s="63" t="s">
        <v>34</v>
      </c>
      <c r="I75" s="63" t="s">
        <v>34</v>
      </c>
      <c r="J75" s="63" t="s">
        <v>34</v>
      </c>
      <c r="K75" s="63" t="s">
        <v>34</v>
      </c>
      <c r="L75" s="24" t="s">
        <v>4</v>
      </c>
      <c r="M75" s="61" t="s">
        <v>4</v>
      </c>
    </row>
    <row r="76" spans="1:13" ht="21.75" customHeight="1">
      <c r="A76" s="110" t="s">
        <v>230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2"/>
    </row>
    <row r="77" spans="1:13" ht="17.25" customHeight="1">
      <c r="A77" s="119" t="s">
        <v>194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</row>
    <row r="78" spans="1:13" ht="69.75" customHeight="1">
      <c r="A78" s="78" t="s">
        <v>70</v>
      </c>
      <c r="B78" s="2" t="s">
        <v>28</v>
      </c>
      <c r="C78" s="45" t="s">
        <v>94</v>
      </c>
      <c r="D78" s="85" t="s">
        <v>231</v>
      </c>
      <c r="E78" s="64">
        <v>44562</v>
      </c>
      <c r="F78" s="64">
        <v>44926</v>
      </c>
      <c r="G78" s="79">
        <f>SUM(G79:G81)</f>
        <v>50</v>
      </c>
      <c r="H78" s="65" t="s">
        <v>34</v>
      </c>
      <c r="I78" s="65" t="s">
        <v>34</v>
      </c>
      <c r="J78" s="65" t="s">
        <v>34</v>
      </c>
      <c r="K78" s="65" t="s">
        <v>34</v>
      </c>
      <c r="L78" s="54" t="s">
        <v>232</v>
      </c>
      <c r="M78" s="75">
        <v>27.5</v>
      </c>
    </row>
    <row r="79" spans="1:13" ht="63" customHeight="1">
      <c r="A79" s="78" t="s">
        <v>71</v>
      </c>
      <c r="B79" s="4" t="s">
        <v>233</v>
      </c>
      <c r="C79" s="45" t="s">
        <v>94</v>
      </c>
      <c r="D79" s="85" t="s">
        <v>234</v>
      </c>
      <c r="E79" s="64">
        <v>44562</v>
      </c>
      <c r="F79" s="64">
        <v>44926</v>
      </c>
      <c r="G79" s="79">
        <f>'[1]таблица 4'!$G$119</f>
        <v>50</v>
      </c>
      <c r="H79" s="65" t="s">
        <v>34</v>
      </c>
      <c r="I79" s="65" t="s">
        <v>34</v>
      </c>
      <c r="J79" s="65" t="s">
        <v>34</v>
      </c>
      <c r="K79" s="65" t="s">
        <v>34</v>
      </c>
      <c r="L79" s="50" t="s">
        <v>4</v>
      </c>
      <c r="M79" s="51" t="s">
        <v>4</v>
      </c>
    </row>
    <row r="80" spans="1:13" ht="63.75" customHeight="1">
      <c r="A80" s="78" t="s">
        <v>72</v>
      </c>
      <c r="B80" s="4" t="s">
        <v>95</v>
      </c>
      <c r="C80" s="45" t="s">
        <v>94</v>
      </c>
      <c r="D80" s="85" t="s">
        <v>235</v>
      </c>
      <c r="E80" s="64">
        <v>44562</v>
      </c>
      <c r="F80" s="64">
        <v>44926</v>
      </c>
      <c r="G80" s="79">
        <f>'[1]таблица 4'!$G$123</f>
        <v>0</v>
      </c>
      <c r="H80" s="65" t="s">
        <v>34</v>
      </c>
      <c r="I80" s="65" t="s">
        <v>34</v>
      </c>
      <c r="J80" s="65" t="s">
        <v>34</v>
      </c>
      <c r="K80" s="65" t="s">
        <v>34</v>
      </c>
      <c r="L80" s="50" t="s">
        <v>4</v>
      </c>
      <c r="M80" s="51" t="s">
        <v>4</v>
      </c>
    </row>
    <row r="81" spans="1:13" ht="79.5" customHeight="1">
      <c r="A81" s="78" t="s">
        <v>130</v>
      </c>
      <c r="B81" s="4" t="s">
        <v>135</v>
      </c>
      <c r="C81" s="45" t="s">
        <v>94</v>
      </c>
      <c r="D81" s="85" t="s">
        <v>236</v>
      </c>
      <c r="E81" s="64">
        <v>44562</v>
      </c>
      <c r="F81" s="64">
        <v>44926</v>
      </c>
      <c r="G81" s="79">
        <f>'[1]таблица 4'!$G$127</f>
        <v>0</v>
      </c>
      <c r="H81" s="65" t="s">
        <v>34</v>
      </c>
      <c r="I81" s="65" t="s">
        <v>34</v>
      </c>
      <c r="J81" s="65" t="s">
        <v>34</v>
      </c>
      <c r="K81" s="65" t="s">
        <v>34</v>
      </c>
      <c r="L81" s="50" t="s">
        <v>4</v>
      </c>
      <c r="M81" s="51" t="s">
        <v>4</v>
      </c>
    </row>
    <row r="82" spans="1:13" s="5" customFormat="1" ht="66" customHeight="1">
      <c r="A82" s="30"/>
      <c r="B82" s="62" t="s">
        <v>237</v>
      </c>
      <c r="C82" s="43" t="s">
        <v>94</v>
      </c>
      <c r="D82" s="83" t="s">
        <v>4</v>
      </c>
      <c r="E82" s="23" t="s">
        <v>4</v>
      </c>
      <c r="F82" s="84">
        <v>44926</v>
      </c>
      <c r="G82" s="25" t="s">
        <v>4</v>
      </c>
      <c r="H82" s="63" t="s">
        <v>34</v>
      </c>
      <c r="I82" s="63" t="s">
        <v>34</v>
      </c>
      <c r="J82" s="63" t="s">
        <v>34</v>
      </c>
      <c r="K82" s="63" t="s">
        <v>34</v>
      </c>
      <c r="L82" s="24" t="s">
        <v>4</v>
      </c>
      <c r="M82" s="61" t="s">
        <v>4</v>
      </c>
    </row>
    <row r="83" spans="1:13" s="3" customFormat="1" ht="23.25" customHeight="1">
      <c r="A83" s="29"/>
      <c r="B83" s="19" t="s">
        <v>113</v>
      </c>
      <c r="C83" s="20" t="s">
        <v>4</v>
      </c>
      <c r="D83" s="87" t="s">
        <v>4</v>
      </c>
      <c r="E83" s="20" t="s">
        <v>4</v>
      </c>
      <c r="F83" s="20" t="s">
        <v>4</v>
      </c>
      <c r="G83" s="18">
        <f>SUM(G70,G78)</f>
        <v>696.7</v>
      </c>
      <c r="H83" s="20" t="s">
        <v>4</v>
      </c>
      <c r="I83" s="20" t="s">
        <v>4</v>
      </c>
      <c r="J83" s="20" t="s">
        <v>4</v>
      </c>
      <c r="K83" s="20" t="s">
        <v>4</v>
      </c>
      <c r="L83" s="89" t="s">
        <v>4</v>
      </c>
      <c r="M83" s="90" t="s">
        <v>4</v>
      </c>
    </row>
    <row r="84" spans="1:13" s="3" customFormat="1" ht="26.25" customHeight="1">
      <c r="A84" s="29" t="s">
        <v>73</v>
      </c>
      <c r="B84" s="116" t="s">
        <v>42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8"/>
    </row>
    <row r="85" spans="1:13" s="3" customFormat="1" ht="26.25" customHeight="1">
      <c r="A85" s="110" t="s">
        <v>222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2"/>
    </row>
    <row r="86" spans="1:13" s="3" customFormat="1" ht="26.25" customHeight="1">
      <c r="A86" s="119" t="s">
        <v>191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1"/>
    </row>
    <row r="87" spans="1:13" s="3" customFormat="1" ht="26.25" customHeight="1">
      <c r="A87" s="119" t="s">
        <v>194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1"/>
    </row>
    <row r="88" spans="1:13" ht="69" customHeight="1">
      <c r="A88" s="78" t="s">
        <v>74</v>
      </c>
      <c r="B88" s="2" t="s">
        <v>7</v>
      </c>
      <c r="C88" s="45" t="s">
        <v>94</v>
      </c>
      <c r="D88" s="85" t="s">
        <v>238</v>
      </c>
      <c r="E88" s="64">
        <v>44562</v>
      </c>
      <c r="F88" s="64">
        <v>44926</v>
      </c>
      <c r="G88" s="79">
        <f>SUM(G89:G90)</f>
        <v>142370</v>
      </c>
      <c r="H88" s="65" t="s">
        <v>34</v>
      </c>
      <c r="I88" s="65" t="s">
        <v>34</v>
      </c>
      <c r="J88" s="65" t="s">
        <v>34</v>
      </c>
      <c r="K88" s="65" t="s">
        <v>34</v>
      </c>
      <c r="L88" s="54" t="s">
        <v>157</v>
      </c>
      <c r="M88" s="75">
        <v>93</v>
      </c>
    </row>
    <row r="89" spans="1:13" ht="63.75" customHeight="1">
      <c r="A89" s="78" t="s">
        <v>75</v>
      </c>
      <c r="B89" s="4" t="s">
        <v>239</v>
      </c>
      <c r="C89" s="45" t="s">
        <v>94</v>
      </c>
      <c r="D89" s="85" t="s">
        <v>240</v>
      </c>
      <c r="E89" s="64">
        <v>44562</v>
      </c>
      <c r="F89" s="64">
        <v>44926</v>
      </c>
      <c r="G89" s="79">
        <f>'[1]таблица 4'!$G$139</f>
        <v>137066</v>
      </c>
      <c r="H89" s="65" t="s">
        <v>34</v>
      </c>
      <c r="I89" s="65" t="s">
        <v>34</v>
      </c>
      <c r="J89" s="65" t="s">
        <v>34</v>
      </c>
      <c r="K89" s="65" t="s">
        <v>34</v>
      </c>
      <c r="L89" s="50" t="s">
        <v>4</v>
      </c>
      <c r="M89" s="51" t="s">
        <v>4</v>
      </c>
    </row>
    <row r="90" spans="1:13" ht="85.5" customHeight="1">
      <c r="A90" s="78" t="s">
        <v>76</v>
      </c>
      <c r="B90" s="4" t="s">
        <v>241</v>
      </c>
      <c r="C90" s="45" t="s">
        <v>94</v>
      </c>
      <c r="D90" s="85" t="s">
        <v>242</v>
      </c>
      <c r="E90" s="64">
        <v>44562</v>
      </c>
      <c r="F90" s="64">
        <v>44926</v>
      </c>
      <c r="G90" s="79">
        <f>'[1]таблица 4'!$G$143</f>
        <v>5304</v>
      </c>
      <c r="H90" s="65" t="s">
        <v>34</v>
      </c>
      <c r="I90" s="65" t="s">
        <v>34</v>
      </c>
      <c r="J90" s="65" t="s">
        <v>34</v>
      </c>
      <c r="K90" s="65" t="s">
        <v>34</v>
      </c>
      <c r="L90" s="50" t="s">
        <v>4</v>
      </c>
      <c r="M90" s="51" t="s">
        <v>4</v>
      </c>
    </row>
    <row r="91" spans="1:13" ht="70.5" customHeight="1">
      <c r="A91" s="30"/>
      <c r="B91" s="62" t="s">
        <v>104</v>
      </c>
      <c r="C91" s="43" t="s">
        <v>94</v>
      </c>
      <c r="D91" s="83" t="s">
        <v>4</v>
      </c>
      <c r="E91" s="23" t="s">
        <v>4</v>
      </c>
      <c r="F91" s="84">
        <v>44926</v>
      </c>
      <c r="G91" s="25" t="s">
        <v>4</v>
      </c>
      <c r="H91" s="63" t="s">
        <v>34</v>
      </c>
      <c r="I91" s="63" t="s">
        <v>34</v>
      </c>
      <c r="J91" s="63" t="s">
        <v>34</v>
      </c>
      <c r="K91" s="63" t="s">
        <v>34</v>
      </c>
      <c r="L91" s="24" t="s">
        <v>4</v>
      </c>
      <c r="M91" s="61" t="s">
        <v>4</v>
      </c>
    </row>
    <row r="92" spans="1:13" ht="87" customHeight="1">
      <c r="A92" s="78" t="s">
        <v>77</v>
      </c>
      <c r="B92" s="2" t="s">
        <v>184</v>
      </c>
      <c r="C92" s="45" t="s">
        <v>94</v>
      </c>
      <c r="D92" s="85" t="s">
        <v>243</v>
      </c>
      <c r="E92" s="64">
        <v>44562</v>
      </c>
      <c r="F92" s="64">
        <v>44926</v>
      </c>
      <c r="G92" s="79">
        <f>'[1]таблица 4'!$G$147</f>
        <v>7182.6</v>
      </c>
      <c r="H92" s="65" t="s">
        <v>34</v>
      </c>
      <c r="I92" s="65" t="s">
        <v>34</v>
      </c>
      <c r="J92" s="65" t="s">
        <v>34</v>
      </c>
      <c r="K92" s="65" t="s">
        <v>34</v>
      </c>
      <c r="L92" s="54" t="s">
        <v>244</v>
      </c>
      <c r="M92" s="75">
        <v>88.5</v>
      </c>
    </row>
    <row r="93" spans="1:13" ht="81.75" customHeight="1">
      <c r="A93" s="30"/>
      <c r="B93" s="62" t="s">
        <v>105</v>
      </c>
      <c r="C93" s="43" t="s">
        <v>94</v>
      </c>
      <c r="D93" s="83" t="s">
        <v>4</v>
      </c>
      <c r="E93" s="23" t="s">
        <v>4</v>
      </c>
      <c r="F93" s="84">
        <v>44926</v>
      </c>
      <c r="G93" s="25" t="s">
        <v>4</v>
      </c>
      <c r="H93" s="63" t="s">
        <v>34</v>
      </c>
      <c r="I93" s="63" t="s">
        <v>34</v>
      </c>
      <c r="J93" s="63" t="s">
        <v>34</v>
      </c>
      <c r="K93" s="63" t="s">
        <v>34</v>
      </c>
      <c r="L93" s="24" t="s">
        <v>4</v>
      </c>
      <c r="M93" s="61" t="s">
        <v>4</v>
      </c>
    </row>
    <row r="94" spans="1:13" ht="102.75" customHeight="1">
      <c r="A94" s="78" t="s">
        <v>78</v>
      </c>
      <c r="B94" s="2" t="s">
        <v>29</v>
      </c>
      <c r="C94" s="45" t="s">
        <v>94</v>
      </c>
      <c r="D94" s="85" t="s">
        <v>243</v>
      </c>
      <c r="E94" s="64">
        <v>44562</v>
      </c>
      <c r="F94" s="64">
        <v>44926</v>
      </c>
      <c r="G94" s="79">
        <f>'[1]таблица 4'!$G$151</f>
        <v>1387908.1</v>
      </c>
      <c r="H94" s="65" t="s">
        <v>34</v>
      </c>
      <c r="I94" s="65" t="s">
        <v>34</v>
      </c>
      <c r="J94" s="65" t="s">
        <v>34</v>
      </c>
      <c r="K94" s="65" t="s">
        <v>34</v>
      </c>
      <c r="L94" s="54" t="s">
        <v>158</v>
      </c>
      <c r="M94" s="75" t="s">
        <v>159</v>
      </c>
    </row>
    <row r="95" spans="1:13" ht="64.5" customHeight="1">
      <c r="A95" s="30"/>
      <c r="B95" s="62" t="s">
        <v>106</v>
      </c>
      <c r="C95" s="43" t="s">
        <v>94</v>
      </c>
      <c r="D95" s="83" t="s">
        <v>4</v>
      </c>
      <c r="E95" s="23" t="s">
        <v>4</v>
      </c>
      <c r="F95" s="84">
        <v>44926</v>
      </c>
      <c r="G95" s="25" t="s">
        <v>4</v>
      </c>
      <c r="H95" s="63" t="s">
        <v>34</v>
      </c>
      <c r="I95" s="63" t="s">
        <v>34</v>
      </c>
      <c r="J95" s="63" t="s">
        <v>34</v>
      </c>
      <c r="K95" s="63" t="s">
        <v>34</v>
      </c>
      <c r="L95" s="24" t="s">
        <v>4</v>
      </c>
      <c r="M95" s="61" t="s">
        <v>4</v>
      </c>
    </row>
    <row r="96" spans="1:13" ht="135.75" customHeight="1">
      <c r="A96" s="78" t="s">
        <v>79</v>
      </c>
      <c r="B96" s="2" t="s">
        <v>30</v>
      </c>
      <c r="C96" s="45" t="s">
        <v>94</v>
      </c>
      <c r="D96" s="85" t="s">
        <v>243</v>
      </c>
      <c r="E96" s="64">
        <v>44562</v>
      </c>
      <c r="F96" s="64">
        <v>44926</v>
      </c>
      <c r="G96" s="79">
        <f>'[1]таблица 4'!$G$155</f>
        <v>0</v>
      </c>
      <c r="H96" s="65" t="s">
        <v>34</v>
      </c>
      <c r="I96" s="65" t="s">
        <v>34</v>
      </c>
      <c r="J96" s="65" t="s">
        <v>34</v>
      </c>
      <c r="K96" s="65" t="s">
        <v>34</v>
      </c>
      <c r="L96" s="54" t="s">
        <v>160</v>
      </c>
      <c r="M96" s="75" t="s">
        <v>161</v>
      </c>
    </row>
    <row r="97" spans="1:13" ht="93.75" customHeight="1">
      <c r="A97" s="30"/>
      <c r="B97" s="62" t="s">
        <v>177</v>
      </c>
      <c r="C97" s="43" t="s">
        <v>94</v>
      </c>
      <c r="D97" s="83"/>
      <c r="E97" s="23" t="s">
        <v>4</v>
      </c>
      <c r="F97" s="23"/>
      <c r="G97" s="25" t="s">
        <v>4</v>
      </c>
      <c r="H97" s="63" t="s">
        <v>34</v>
      </c>
      <c r="I97" s="63" t="s">
        <v>34</v>
      </c>
      <c r="J97" s="63" t="s">
        <v>34</v>
      </c>
      <c r="K97" s="63" t="s">
        <v>34</v>
      </c>
      <c r="L97" s="24" t="s">
        <v>4</v>
      </c>
      <c r="M97" s="61" t="s">
        <v>4</v>
      </c>
    </row>
    <row r="98" spans="1:13" ht="207.75" customHeight="1">
      <c r="A98" s="78" t="s">
        <v>80</v>
      </c>
      <c r="B98" s="2" t="s">
        <v>31</v>
      </c>
      <c r="C98" s="45" t="s">
        <v>94</v>
      </c>
      <c r="D98" s="85" t="s">
        <v>243</v>
      </c>
      <c r="E98" s="64">
        <v>44562</v>
      </c>
      <c r="F98" s="64">
        <v>44926</v>
      </c>
      <c r="G98" s="79">
        <f>SUM(G99:G102)</f>
        <v>244928.39999999997</v>
      </c>
      <c r="H98" s="65" t="s">
        <v>34</v>
      </c>
      <c r="I98" s="65" t="s">
        <v>34</v>
      </c>
      <c r="J98" s="65" t="s">
        <v>34</v>
      </c>
      <c r="K98" s="65" t="s">
        <v>34</v>
      </c>
      <c r="L98" s="54" t="s">
        <v>245</v>
      </c>
      <c r="M98" s="75" t="s">
        <v>162</v>
      </c>
    </row>
    <row r="99" spans="1:13" ht="68.25" customHeight="1">
      <c r="A99" s="78" t="s">
        <v>81</v>
      </c>
      <c r="B99" s="4" t="s">
        <v>129</v>
      </c>
      <c r="C99" s="45" t="s">
        <v>94</v>
      </c>
      <c r="D99" s="85" t="s">
        <v>246</v>
      </c>
      <c r="E99" s="64">
        <v>44562</v>
      </c>
      <c r="F99" s="64">
        <v>44926</v>
      </c>
      <c r="G99" s="79">
        <f>'[1]таблица 4'!$G$163</f>
        <v>157813.29999999999</v>
      </c>
      <c r="H99" s="65" t="s">
        <v>34</v>
      </c>
      <c r="I99" s="65" t="s">
        <v>34</v>
      </c>
      <c r="J99" s="65" t="s">
        <v>34</v>
      </c>
      <c r="K99" s="65" t="s">
        <v>34</v>
      </c>
      <c r="L99" s="50" t="s">
        <v>4</v>
      </c>
      <c r="M99" s="51" t="s">
        <v>4</v>
      </c>
    </row>
    <row r="100" spans="1:13" ht="63" customHeight="1">
      <c r="A100" s="78" t="s">
        <v>82</v>
      </c>
      <c r="B100" s="4" t="s">
        <v>128</v>
      </c>
      <c r="C100" s="45" t="s">
        <v>94</v>
      </c>
      <c r="D100" s="85" t="s">
        <v>247</v>
      </c>
      <c r="E100" s="64">
        <v>44562</v>
      </c>
      <c r="F100" s="64">
        <v>44926</v>
      </c>
      <c r="G100" s="79">
        <f>'[1]таблица 4'!$G$167</f>
        <v>5458.8</v>
      </c>
      <c r="H100" s="65" t="s">
        <v>34</v>
      </c>
      <c r="I100" s="65" t="s">
        <v>34</v>
      </c>
      <c r="J100" s="65" t="s">
        <v>34</v>
      </c>
      <c r="K100" s="65" t="s">
        <v>34</v>
      </c>
      <c r="L100" s="50" t="s">
        <v>4</v>
      </c>
      <c r="M100" s="51" t="s">
        <v>4</v>
      </c>
    </row>
    <row r="101" spans="1:13" ht="67.5" customHeight="1">
      <c r="A101" s="78" t="s">
        <v>119</v>
      </c>
      <c r="B101" s="4" t="s">
        <v>141</v>
      </c>
      <c r="C101" s="45" t="s">
        <v>94</v>
      </c>
      <c r="D101" s="85" t="s">
        <v>248</v>
      </c>
      <c r="E101" s="64">
        <v>44562</v>
      </c>
      <c r="F101" s="64">
        <v>44926</v>
      </c>
      <c r="G101" s="79">
        <f>'[1]таблица 4'!$G$171</f>
        <v>46826.5</v>
      </c>
      <c r="H101" s="65" t="s">
        <v>34</v>
      </c>
      <c r="I101" s="65" t="s">
        <v>34</v>
      </c>
      <c r="J101" s="65" t="s">
        <v>34</v>
      </c>
      <c r="K101" s="65" t="s">
        <v>34</v>
      </c>
      <c r="L101" s="50" t="s">
        <v>4</v>
      </c>
      <c r="M101" s="51" t="s">
        <v>4</v>
      </c>
    </row>
    <row r="102" spans="1:13" ht="66.75" customHeight="1">
      <c r="A102" s="78" t="s">
        <v>132</v>
      </c>
      <c r="B102" s="4" t="s">
        <v>249</v>
      </c>
      <c r="C102" s="45" t="s">
        <v>94</v>
      </c>
      <c r="D102" s="85" t="s">
        <v>250</v>
      </c>
      <c r="E102" s="64">
        <v>44562</v>
      </c>
      <c r="F102" s="64">
        <v>44926</v>
      </c>
      <c r="G102" s="79">
        <f>'[1]таблица 4'!$G$175</f>
        <v>34829.800000000003</v>
      </c>
      <c r="H102" s="65" t="s">
        <v>34</v>
      </c>
      <c r="I102" s="65" t="s">
        <v>34</v>
      </c>
      <c r="J102" s="65" t="s">
        <v>34</v>
      </c>
      <c r="K102" s="65" t="s">
        <v>34</v>
      </c>
      <c r="L102" s="50" t="s">
        <v>4</v>
      </c>
      <c r="M102" s="51" t="s">
        <v>4</v>
      </c>
    </row>
    <row r="103" spans="1:13" ht="64.5" customHeight="1">
      <c r="A103" s="30"/>
      <c r="B103" s="62" t="s">
        <v>107</v>
      </c>
      <c r="C103" s="43" t="s">
        <v>94</v>
      </c>
      <c r="D103" s="83" t="s">
        <v>4</v>
      </c>
      <c r="E103" s="23" t="s">
        <v>4</v>
      </c>
      <c r="F103" s="84">
        <v>44926</v>
      </c>
      <c r="G103" s="25" t="s">
        <v>4</v>
      </c>
      <c r="H103" s="63" t="s">
        <v>34</v>
      </c>
      <c r="I103" s="63" t="s">
        <v>34</v>
      </c>
      <c r="J103" s="63" t="s">
        <v>34</v>
      </c>
      <c r="K103" s="63" t="s">
        <v>34</v>
      </c>
      <c r="L103" s="24" t="s">
        <v>4</v>
      </c>
      <c r="M103" s="61" t="s">
        <v>4</v>
      </c>
    </row>
    <row r="104" spans="1:13" ht="96.75" customHeight="1">
      <c r="A104" s="30"/>
      <c r="B104" s="62" t="s">
        <v>251</v>
      </c>
      <c r="C104" s="43" t="s">
        <v>94</v>
      </c>
      <c r="D104" s="83" t="s">
        <v>4</v>
      </c>
      <c r="E104" s="23" t="s">
        <v>4</v>
      </c>
      <c r="F104" s="84">
        <v>44926</v>
      </c>
      <c r="G104" s="25" t="s">
        <v>4</v>
      </c>
      <c r="H104" s="63" t="s">
        <v>34</v>
      </c>
      <c r="I104" s="63" t="s">
        <v>34</v>
      </c>
      <c r="J104" s="63" t="s">
        <v>34</v>
      </c>
      <c r="K104" s="63" t="s">
        <v>34</v>
      </c>
      <c r="L104" s="24" t="s">
        <v>4</v>
      </c>
      <c r="M104" s="61" t="s">
        <v>4</v>
      </c>
    </row>
    <row r="105" spans="1:13" ht="60.75" customHeight="1">
      <c r="A105" s="30"/>
      <c r="B105" s="62" t="s">
        <v>252</v>
      </c>
      <c r="C105" s="43" t="s">
        <v>94</v>
      </c>
      <c r="D105" s="83" t="s">
        <v>4</v>
      </c>
      <c r="E105" s="23" t="s">
        <v>4</v>
      </c>
      <c r="F105" s="84">
        <v>44926</v>
      </c>
      <c r="G105" s="25" t="s">
        <v>4</v>
      </c>
      <c r="H105" s="63" t="s">
        <v>34</v>
      </c>
      <c r="I105" s="63" t="s">
        <v>34</v>
      </c>
      <c r="J105" s="63" t="s">
        <v>34</v>
      </c>
      <c r="K105" s="63" t="s">
        <v>34</v>
      </c>
      <c r="L105" s="24" t="s">
        <v>4</v>
      </c>
      <c r="M105" s="61" t="s">
        <v>4</v>
      </c>
    </row>
    <row r="106" spans="1:13" ht="186.75" customHeight="1">
      <c r="A106" s="78" t="s">
        <v>83</v>
      </c>
      <c r="B106" s="2" t="s">
        <v>32</v>
      </c>
      <c r="C106" s="45" t="s">
        <v>185</v>
      </c>
      <c r="D106" s="85" t="s">
        <v>243</v>
      </c>
      <c r="E106" s="64">
        <v>44562</v>
      </c>
      <c r="F106" s="64">
        <v>44926</v>
      </c>
      <c r="G106" s="79">
        <f>'[1]таблица 4'!$G$179</f>
        <v>77261.600000000006</v>
      </c>
      <c r="H106" s="65" t="s">
        <v>34</v>
      </c>
      <c r="I106" s="65" t="s">
        <v>34</v>
      </c>
      <c r="J106" s="65" t="s">
        <v>34</v>
      </c>
      <c r="K106" s="65" t="s">
        <v>34</v>
      </c>
      <c r="L106" s="54" t="s">
        <v>163</v>
      </c>
      <c r="M106" s="91">
        <v>78435</v>
      </c>
    </row>
    <row r="107" spans="1:13" ht="198.75" customHeight="1">
      <c r="A107" s="30"/>
      <c r="B107" s="62" t="s">
        <v>108</v>
      </c>
      <c r="C107" s="43" t="s">
        <v>185</v>
      </c>
      <c r="D107" s="83" t="s">
        <v>4</v>
      </c>
      <c r="E107" s="23" t="s">
        <v>4</v>
      </c>
      <c r="F107" s="84">
        <v>44926</v>
      </c>
      <c r="G107" s="25" t="s">
        <v>4</v>
      </c>
      <c r="H107" s="63" t="s">
        <v>34</v>
      </c>
      <c r="I107" s="63" t="s">
        <v>34</v>
      </c>
      <c r="J107" s="63" t="s">
        <v>34</v>
      </c>
      <c r="K107" s="63" t="s">
        <v>34</v>
      </c>
      <c r="L107" s="24" t="s">
        <v>4</v>
      </c>
      <c r="M107" s="61" t="s">
        <v>4</v>
      </c>
    </row>
    <row r="108" spans="1:13" ht="187.5" customHeight="1">
      <c r="A108" s="30"/>
      <c r="B108" s="62" t="s">
        <v>131</v>
      </c>
      <c r="C108" s="43" t="s">
        <v>185</v>
      </c>
      <c r="D108" s="83" t="s">
        <v>4</v>
      </c>
      <c r="E108" s="23" t="s">
        <v>4</v>
      </c>
      <c r="F108" s="84">
        <v>44926</v>
      </c>
      <c r="G108" s="25" t="s">
        <v>4</v>
      </c>
      <c r="H108" s="63" t="s">
        <v>34</v>
      </c>
      <c r="I108" s="63" t="s">
        <v>34</v>
      </c>
      <c r="J108" s="63" t="s">
        <v>34</v>
      </c>
      <c r="K108" s="63" t="s">
        <v>34</v>
      </c>
      <c r="L108" s="24" t="s">
        <v>4</v>
      </c>
      <c r="M108" s="61" t="s">
        <v>4</v>
      </c>
    </row>
    <row r="109" spans="1:13" ht="119.25" customHeight="1">
      <c r="A109" s="78" t="s">
        <v>84</v>
      </c>
      <c r="B109" s="2" t="s">
        <v>43</v>
      </c>
      <c r="C109" s="45" t="s">
        <v>94</v>
      </c>
      <c r="D109" s="85" t="s">
        <v>243</v>
      </c>
      <c r="E109" s="64">
        <v>44562</v>
      </c>
      <c r="F109" s="64">
        <v>44926</v>
      </c>
      <c r="G109" s="79">
        <f>SUM(G110:G111)</f>
        <v>50266.6</v>
      </c>
      <c r="H109" s="65" t="s">
        <v>34</v>
      </c>
      <c r="I109" s="65" t="s">
        <v>34</v>
      </c>
      <c r="J109" s="65" t="s">
        <v>34</v>
      </c>
      <c r="K109" s="65" t="s">
        <v>34</v>
      </c>
      <c r="L109" s="54" t="s">
        <v>165</v>
      </c>
      <c r="M109" s="75" t="s">
        <v>164</v>
      </c>
    </row>
    <row r="110" spans="1:13" ht="66.75" customHeight="1">
      <c r="A110" s="78" t="s">
        <v>85</v>
      </c>
      <c r="B110" s="4" t="s">
        <v>253</v>
      </c>
      <c r="C110" s="45" t="s">
        <v>94</v>
      </c>
      <c r="D110" s="85" t="s">
        <v>254</v>
      </c>
      <c r="E110" s="64">
        <v>44562</v>
      </c>
      <c r="F110" s="64">
        <v>44926</v>
      </c>
      <c r="G110" s="79">
        <f>'[1]таблица 4'!$G$187</f>
        <v>43417.799999999996</v>
      </c>
      <c r="H110" s="65" t="s">
        <v>34</v>
      </c>
      <c r="I110" s="65" t="s">
        <v>34</v>
      </c>
      <c r="J110" s="65" t="s">
        <v>34</v>
      </c>
      <c r="K110" s="65" t="s">
        <v>34</v>
      </c>
      <c r="L110" s="50" t="s">
        <v>4</v>
      </c>
      <c r="M110" s="51" t="s">
        <v>4</v>
      </c>
    </row>
    <row r="111" spans="1:13" ht="69.75" customHeight="1">
      <c r="A111" s="78" t="s">
        <v>86</v>
      </c>
      <c r="B111" s="4" t="s">
        <v>122</v>
      </c>
      <c r="C111" s="45" t="s">
        <v>94</v>
      </c>
      <c r="D111" s="85" t="s">
        <v>255</v>
      </c>
      <c r="E111" s="64">
        <v>44562</v>
      </c>
      <c r="F111" s="64">
        <v>44926</v>
      </c>
      <c r="G111" s="79">
        <f>'[1]таблица 4'!$G$191</f>
        <v>6848.8</v>
      </c>
      <c r="H111" s="65" t="s">
        <v>34</v>
      </c>
      <c r="I111" s="65" t="s">
        <v>34</v>
      </c>
      <c r="J111" s="65" t="s">
        <v>34</v>
      </c>
      <c r="K111" s="65" t="s">
        <v>34</v>
      </c>
      <c r="L111" s="50" t="s">
        <v>4</v>
      </c>
      <c r="M111" s="51" t="s">
        <v>4</v>
      </c>
    </row>
    <row r="112" spans="1:13" ht="85.5" customHeight="1">
      <c r="A112" s="30"/>
      <c r="B112" s="62" t="s">
        <v>256</v>
      </c>
      <c r="C112" s="43" t="s">
        <v>94</v>
      </c>
      <c r="D112" s="83" t="s">
        <v>4</v>
      </c>
      <c r="E112" s="23" t="s">
        <v>4</v>
      </c>
      <c r="F112" s="84">
        <v>44926</v>
      </c>
      <c r="G112" s="25" t="s">
        <v>4</v>
      </c>
      <c r="H112" s="63" t="s">
        <v>34</v>
      </c>
      <c r="I112" s="63" t="s">
        <v>34</v>
      </c>
      <c r="J112" s="63" t="s">
        <v>34</v>
      </c>
      <c r="K112" s="63" t="s">
        <v>34</v>
      </c>
      <c r="L112" s="24" t="s">
        <v>4</v>
      </c>
      <c r="M112" s="61" t="s">
        <v>4</v>
      </c>
    </row>
    <row r="113" spans="1:14" ht="84.75" customHeight="1">
      <c r="A113" s="30"/>
      <c r="B113" s="62" t="s">
        <v>171</v>
      </c>
      <c r="C113" s="43" t="s">
        <v>94</v>
      </c>
      <c r="D113" s="83" t="s">
        <v>4</v>
      </c>
      <c r="E113" s="23" t="s">
        <v>4</v>
      </c>
      <c r="F113" s="84">
        <v>44926</v>
      </c>
      <c r="G113" s="25" t="s">
        <v>4</v>
      </c>
      <c r="H113" s="63" t="s">
        <v>34</v>
      </c>
      <c r="I113" s="63" t="s">
        <v>34</v>
      </c>
      <c r="J113" s="63" t="s">
        <v>34</v>
      </c>
      <c r="K113" s="63" t="s">
        <v>34</v>
      </c>
      <c r="L113" s="24" t="s">
        <v>4</v>
      </c>
      <c r="M113" s="61" t="s">
        <v>4</v>
      </c>
    </row>
    <row r="114" spans="1:14" ht="92.25" customHeight="1">
      <c r="A114" s="78" t="s">
        <v>87</v>
      </c>
      <c r="B114" s="2" t="s">
        <v>44</v>
      </c>
      <c r="C114" s="45" t="s">
        <v>94</v>
      </c>
      <c r="D114" s="85" t="s">
        <v>257</v>
      </c>
      <c r="E114" s="64">
        <v>44562</v>
      </c>
      <c r="F114" s="64">
        <v>44926</v>
      </c>
      <c r="G114" s="79">
        <f>'[1]таблица 4'!$G$195</f>
        <v>8629.8000000000011</v>
      </c>
      <c r="H114" s="65" t="s">
        <v>34</v>
      </c>
      <c r="I114" s="65" t="s">
        <v>34</v>
      </c>
      <c r="J114" s="65" t="s">
        <v>34</v>
      </c>
      <c r="K114" s="65" t="s">
        <v>34</v>
      </c>
      <c r="L114" s="54" t="s">
        <v>258</v>
      </c>
      <c r="M114" s="75" t="s">
        <v>178</v>
      </c>
    </row>
    <row r="115" spans="1:14" ht="71.25" customHeight="1">
      <c r="A115" s="30"/>
      <c r="B115" s="62" t="s">
        <v>259</v>
      </c>
      <c r="C115" s="43" t="s">
        <v>94</v>
      </c>
      <c r="D115" s="83" t="s">
        <v>4</v>
      </c>
      <c r="E115" s="23" t="s">
        <v>4</v>
      </c>
      <c r="F115" s="84">
        <v>44926</v>
      </c>
      <c r="G115" s="25" t="s">
        <v>4</v>
      </c>
      <c r="H115" s="63" t="s">
        <v>34</v>
      </c>
      <c r="I115" s="63" t="s">
        <v>34</v>
      </c>
      <c r="J115" s="63" t="s">
        <v>34</v>
      </c>
      <c r="K115" s="63" t="s">
        <v>34</v>
      </c>
      <c r="L115" s="24" t="s">
        <v>4</v>
      </c>
      <c r="M115" s="61" t="s">
        <v>4</v>
      </c>
    </row>
    <row r="116" spans="1:14">
      <c r="A116" s="110" t="s">
        <v>260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2"/>
    </row>
    <row r="117" spans="1:14" ht="21.75" customHeight="1">
      <c r="A117" s="119" t="s">
        <v>191</v>
      </c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1"/>
    </row>
    <row r="118" spans="1:14" ht="18.75" customHeight="1">
      <c r="A118" s="119" t="s">
        <v>194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1"/>
    </row>
    <row r="119" spans="1:14" ht="64.5" customHeight="1">
      <c r="A119" s="78" t="s">
        <v>88</v>
      </c>
      <c r="B119" s="2" t="s">
        <v>36</v>
      </c>
      <c r="C119" s="45" t="s">
        <v>94</v>
      </c>
      <c r="D119" s="85" t="s">
        <v>261</v>
      </c>
      <c r="E119" s="64">
        <v>44562</v>
      </c>
      <c r="F119" s="64">
        <v>44926</v>
      </c>
      <c r="G119" s="79">
        <f>'[1]таблица 4'!$G$199</f>
        <v>31890.1</v>
      </c>
      <c r="H119" s="65" t="s">
        <v>34</v>
      </c>
      <c r="I119" s="65" t="s">
        <v>34</v>
      </c>
      <c r="J119" s="65" t="s">
        <v>34</v>
      </c>
      <c r="K119" s="65" t="s">
        <v>34</v>
      </c>
      <c r="L119" s="54" t="s">
        <v>166</v>
      </c>
      <c r="M119" s="75">
        <v>100</v>
      </c>
      <c r="N119" s="22"/>
    </row>
    <row r="120" spans="1:14" ht="78" customHeight="1">
      <c r="A120" s="30"/>
      <c r="B120" s="62" t="s">
        <v>110</v>
      </c>
      <c r="C120" s="43" t="s">
        <v>94</v>
      </c>
      <c r="D120" s="83" t="s">
        <v>4</v>
      </c>
      <c r="E120" s="23" t="s">
        <v>4</v>
      </c>
      <c r="F120" s="84">
        <v>44926</v>
      </c>
      <c r="G120" s="25" t="s">
        <v>4</v>
      </c>
      <c r="H120" s="63" t="s">
        <v>34</v>
      </c>
      <c r="I120" s="63" t="s">
        <v>34</v>
      </c>
      <c r="J120" s="63" t="s">
        <v>34</v>
      </c>
      <c r="K120" s="63" t="s">
        <v>34</v>
      </c>
      <c r="L120" s="24" t="s">
        <v>4</v>
      </c>
      <c r="M120" s="61" t="s">
        <v>4</v>
      </c>
    </row>
    <row r="121" spans="1:14" ht="69" customHeight="1">
      <c r="A121" s="78" t="s">
        <v>89</v>
      </c>
      <c r="B121" s="2" t="s">
        <v>35</v>
      </c>
      <c r="C121" s="45" t="s">
        <v>94</v>
      </c>
      <c r="D121" s="85" t="s">
        <v>262</v>
      </c>
      <c r="E121" s="64">
        <v>44562</v>
      </c>
      <c r="F121" s="64">
        <v>44926</v>
      </c>
      <c r="G121" s="79">
        <f>'[1]таблица 4'!$G$203</f>
        <v>51942.8</v>
      </c>
      <c r="H121" s="65" t="s">
        <v>34</v>
      </c>
      <c r="I121" s="65" t="s">
        <v>34</v>
      </c>
      <c r="J121" s="65" t="s">
        <v>34</v>
      </c>
      <c r="K121" s="65" t="s">
        <v>34</v>
      </c>
      <c r="L121" s="54" t="s">
        <v>166</v>
      </c>
      <c r="M121" s="75">
        <v>100</v>
      </c>
      <c r="N121" s="22"/>
    </row>
    <row r="122" spans="1:14" ht="64.5" customHeight="1">
      <c r="A122" s="30"/>
      <c r="B122" s="62" t="s">
        <v>109</v>
      </c>
      <c r="C122" s="43" t="s">
        <v>94</v>
      </c>
      <c r="D122" s="83" t="s">
        <v>4</v>
      </c>
      <c r="E122" s="23" t="s">
        <v>4</v>
      </c>
      <c r="F122" s="84">
        <v>44926</v>
      </c>
      <c r="G122" s="25" t="s">
        <v>4</v>
      </c>
      <c r="H122" s="63" t="s">
        <v>34</v>
      </c>
      <c r="I122" s="63" t="s">
        <v>34</v>
      </c>
      <c r="J122" s="63" t="s">
        <v>34</v>
      </c>
      <c r="K122" s="63" t="s">
        <v>34</v>
      </c>
      <c r="L122" s="24" t="s">
        <v>4</v>
      </c>
      <c r="M122" s="61" t="s">
        <v>4</v>
      </c>
    </row>
    <row r="123" spans="1:14" s="22" customFormat="1" ht="63.75" customHeight="1">
      <c r="A123" s="78" t="s">
        <v>90</v>
      </c>
      <c r="B123" s="40" t="s">
        <v>33</v>
      </c>
      <c r="C123" s="45" t="s">
        <v>94</v>
      </c>
      <c r="D123" s="85" t="s">
        <v>261</v>
      </c>
      <c r="E123" s="64">
        <v>44562</v>
      </c>
      <c r="F123" s="64">
        <v>44926</v>
      </c>
      <c r="G123" s="79">
        <f>'[1]таблица 4'!$G$207</f>
        <v>24820.6</v>
      </c>
      <c r="H123" s="65" t="s">
        <v>34</v>
      </c>
      <c r="I123" s="65" t="s">
        <v>34</v>
      </c>
      <c r="J123" s="65" t="s">
        <v>34</v>
      </c>
      <c r="K123" s="65" t="s">
        <v>34</v>
      </c>
      <c r="L123" s="54" t="s">
        <v>166</v>
      </c>
      <c r="M123" s="75">
        <v>100</v>
      </c>
    </row>
    <row r="124" spans="1:14" ht="62.25" customHeight="1">
      <c r="A124" s="30"/>
      <c r="B124" s="62" t="s">
        <v>133</v>
      </c>
      <c r="C124" s="43" t="s">
        <v>94</v>
      </c>
      <c r="D124" s="83" t="s">
        <v>4</v>
      </c>
      <c r="E124" s="23" t="s">
        <v>4</v>
      </c>
      <c r="F124" s="84">
        <v>44926</v>
      </c>
      <c r="G124" s="25" t="s">
        <v>4</v>
      </c>
      <c r="H124" s="63" t="s">
        <v>34</v>
      </c>
      <c r="I124" s="63" t="s">
        <v>34</v>
      </c>
      <c r="J124" s="63" t="s">
        <v>34</v>
      </c>
      <c r="K124" s="63" t="s">
        <v>34</v>
      </c>
      <c r="L124" s="24" t="s">
        <v>4</v>
      </c>
      <c r="M124" s="61" t="s">
        <v>4</v>
      </c>
    </row>
    <row r="125" spans="1:14" s="3" customFormat="1" ht="26.25" customHeight="1">
      <c r="A125" s="29"/>
      <c r="B125" s="19" t="s">
        <v>114</v>
      </c>
      <c r="C125" s="20" t="s">
        <v>4</v>
      </c>
      <c r="D125" s="87" t="s">
        <v>4</v>
      </c>
      <c r="E125" s="20" t="s">
        <v>4</v>
      </c>
      <c r="F125" s="20" t="s">
        <v>4</v>
      </c>
      <c r="G125" s="42">
        <f>SUM(G88,G92,G94,G96,G98,G106,G109,G114,G119,G121,G123)</f>
        <v>2027200.6000000006</v>
      </c>
      <c r="H125" s="20" t="s">
        <v>4</v>
      </c>
      <c r="I125" s="20" t="s">
        <v>4</v>
      </c>
      <c r="J125" s="20" t="s">
        <v>4</v>
      </c>
      <c r="K125" s="20" t="s">
        <v>4</v>
      </c>
      <c r="L125" s="89" t="s">
        <v>4</v>
      </c>
      <c r="M125" s="90" t="s">
        <v>4</v>
      </c>
    </row>
    <row r="126" spans="1:14" s="3" customFormat="1" ht="29.25" customHeight="1" thickBot="1">
      <c r="A126" s="32"/>
      <c r="B126" s="6" t="s">
        <v>115</v>
      </c>
      <c r="C126" s="41" t="s">
        <v>4</v>
      </c>
      <c r="D126" s="92" t="s">
        <v>4</v>
      </c>
      <c r="E126" s="41" t="s">
        <v>4</v>
      </c>
      <c r="F126" s="41" t="s">
        <v>4</v>
      </c>
      <c r="G126" s="7">
        <f>SUM(G52,G66,G83,G125)</f>
        <v>2102098.4000000004</v>
      </c>
      <c r="H126" s="41" t="s">
        <v>4</v>
      </c>
      <c r="I126" s="41" t="s">
        <v>4</v>
      </c>
      <c r="J126" s="41" t="s">
        <v>4</v>
      </c>
      <c r="K126" s="41" t="s">
        <v>4</v>
      </c>
      <c r="L126" s="93" t="s">
        <v>4</v>
      </c>
      <c r="M126" s="94" t="s">
        <v>4</v>
      </c>
    </row>
    <row r="128" spans="1:14" ht="24.75" customHeight="1">
      <c r="A128" s="33" t="s">
        <v>10</v>
      </c>
    </row>
    <row r="129" spans="1:13" ht="20.25" customHeight="1">
      <c r="A129" s="33"/>
      <c r="G129" s="48">
        <v>2102098.4</v>
      </c>
      <c r="H129" s="95"/>
      <c r="I129" s="95"/>
    </row>
    <row r="130" spans="1:13" ht="24.75" customHeight="1">
      <c r="A130" s="34" t="s">
        <v>138</v>
      </c>
      <c r="C130" s="9"/>
      <c r="E130" s="11" t="s">
        <v>139</v>
      </c>
      <c r="G130" s="48">
        <f>G129-G126</f>
        <v>0</v>
      </c>
      <c r="H130" s="95"/>
      <c r="I130" s="95"/>
    </row>
    <row r="131" spans="1:13" ht="24.75" customHeight="1">
      <c r="A131" s="34"/>
      <c r="C131" s="12" t="s">
        <v>8</v>
      </c>
      <c r="E131" s="10" t="s">
        <v>9</v>
      </c>
    </row>
    <row r="132" spans="1:13" ht="24.75" customHeight="1">
      <c r="A132" s="34"/>
      <c r="C132" s="12"/>
      <c r="E132" s="21"/>
    </row>
    <row r="133" spans="1:13">
      <c r="A133" s="34" t="s">
        <v>13</v>
      </c>
      <c r="C133" s="9"/>
      <c r="E133" s="11" t="s">
        <v>14</v>
      </c>
    </row>
    <row r="134" spans="1:13">
      <c r="A134" s="34"/>
      <c r="C134" s="12" t="s">
        <v>8</v>
      </c>
      <c r="E134" s="10" t="s">
        <v>9</v>
      </c>
    </row>
    <row r="135" spans="1:13">
      <c r="A135" s="34"/>
      <c r="C135" s="12"/>
      <c r="E135" s="21"/>
    </row>
    <row r="136" spans="1:13">
      <c r="A136" s="34" t="s">
        <v>167</v>
      </c>
      <c r="C136" s="9"/>
      <c r="E136" s="11" t="s">
        <v>168</v>
      </c>
    </row>
    <row r="137" spans="1:13">
      <c r="A137" s="34"/>
      <c r="C137" s="12" t="s">
        <v>8</v>
      </c>
      <c r="E137" s="10" t="s">
        <v>9</v>
      </c>
    </row>
    <row r="138" spans="1:13">
      <c r="A138" s="34"/>
      <c r="C138" s="12"/>
      <c r="E138" s="21"/>
    </row>
    <row r="139" spans="1:13" hidden="1">
      <c r="A139" s="34" t="s">
        <v>118</v>
      </c>
      <c r="C139" s="9"/>
      <c r="E139" s="21"/>
      <c r="L139" s="49"/>
      <c r="M139" s="49"/>
    </row>
    <row r="140" spans="1:13" hidden="1">
      <c r="A140" s="34"/>
      <c r="C140" s="12" t="s">
        <v>8</v>
      </c>
      <c r="E140" s="21"/>
      <c r="L140" s="49"/>
      <c r="M140" s="49"/>
    </row>
    <row r="141" spans="1:13" hidden="1">
      <c r="A141" s="34"/>
      <c r="C141" s="12"/>
      <c r="E141" s="21"/>
      <c r="L141" s="49"/>
      <c r="M141" s="49"/>
    </row>
    <row r="142" spans="1:13" hidden="1">
      <c r="A142" s="34" t="s">
        <v>15</v>
      </c>
      <c r="C142" s="9"/>
      <c r="E142" s="21"/>
      <c r="L142" s="49"/>
      <c r="M142" s="49"/>
    </row>
    <row r="143" spans="1:13">
      <c r="A143" s="34" t="s">
        <v>118</v>
      </c>
      <c r="C143" s="9"/>
      <c r="E143" s="11" t="s">
        <v>169</v>
      </c>
      <c r="L143" s="49"/>
      <c r="M143" s="49"/>
    </row>
    <row r="144" spans="1:13">
      <c r="A144" s="34"/>
      <c r="C144" s="12" t="s">
        <v>8</v>
      </c>
      <c r="E144" s="10" t="s">
        <v>9</v>
      </c>
      <c r="L144" s="49"/>
      <c r="M144" s="49"/>
    </row>
    <row r="145" spans="1:41">
      <c r="A145" s="34"/>
      <c r="C145" s="12"/>
      <c r="E145" s="21"/>
      <c r="L145" s="49"/>
      <c r="M145" s="49"/>
    </row>
    <row r="146" spans="1:41">
      <c r="A146" s="34" t="s">
        <v>15</v>
      </c>
      <c r="C146" s="9"/>
      <c r="E146" s="11" t="s">
        <v>16</v>
      </c>
      <c r="L146" s="49"/>
      <c r="M146" s="49"/>
    </row>
    <row r="147" spans="1:41">
      <c r="A147" s="33"/>
      <c r="B147" s="35"/>
      <c r="C147" s="12" t="s">
        <v>8</v>
      </c>
      <c r="E147" s="10" t="s">
        <v>9</v>
      </c>
      <c r="L147" s="49"/>
      <c r="M147" s="49"/>
    </row>
    <row r="148" spans="1:41">
      <c r="A148" s="34"/>
      <c r="C148" s="60"/>
      <c r="E148" s="21"/>
      <c r="L148" s="49"/>
      <c r="M148" s="49"/>
    </row>
    <row r="149" spans="1:41" s="13" customFormat="1" ht="21.75" customHeight="1">
      <c r="A149" s="36" t="s">
        <v>92</v>
      </c>
      <c r="B149" s="35"/>
      <c r="C149" s="8"/>
      <c r="D149" s="96"/>
      <c r="E149" s="71"/>
      <c r="F149" s="8"/>
      <c r="G149" s="39"/>
      <c r="H149" s="14"/>
      <c r="I149" s="14"/>
      <c r="J149" s="14"/>
      <c r="K149" s="14"/>
      <c r="L149" s="55"/>
      <c r="M149" s="58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</row>
    <row r="150" spans="1:41" s="13" customFormat="1" ht="17.25" customHeight="1">
      <c r="A150" s="37" t="s">
        <v>183</v>
      </c>
      <c r="B150" s="35"/>
      <c r="C150" s="15"/>
      <c r="D150" s="37"/>
      <c r="E150" s="71"/>
      <c r="F150" s="8"/>
      <c r="G150" s="39"/>
      <c r="H150" s="14"/>
      <c r="I150" s="14"/>
      <c r="J150" s="14"/>
      <c r="K150" s="14"/>
      <c r="L150" s="55"/>
      <c r="M150" s="58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</row>
    <row r="151" spans="1:41" s="13" customFormat="1" ht="17.25" customHeight="1">
      <c r="A151" s="15" t="s">
        <v>93</v>
      </c>
      <c r="B151" s="8"/>
      <c r="C151" s="9"/>
      <c r="D151" s="80"/>
      <c r="E151" s="11" t="s">
        <v>170</v>
      </c>
      <c r="F151" s="8"/>
      <c r="G151" s="39"/>
      <c r="H151" s="14"/>
      <c r="I151" s="14"/>
      <c r="J151" s="14"/>
      <c r="K151" s="14"/>
      <c r="L151" s="55"/>
      <c r="M151" s="58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s="47" customFormat="1">
      <c r="A152" s="38" t="s">
        <v>186</v>
      </c>
      <c r="B152" s="16"/>
      <c r="C152" s="12" t="s">
        <v>8</v>
      </c>
      <c r="D152" s="80"/>
      <c r="E152" s="10" t="s">
        <v>9</v>
      </c>
      <c r="F152" s="72"/>
      <c r="G152" s="46"/>
      <c r="H152" s="44"/>
      <c r="I152" s="44"/>
      <c r="J152" s="44"/>
      <c r="K152" s="44"/>
      <c r="L152" s="56"/>
      <c r="M152" s="59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</row>
    <row r="153" spans="1:41" s="47" customFormat="1">
      <c r="B153" s="17"/>
      <c r="C153" s="13"/>
      <c r="D153" s="97"/>
      <c r="E153" s="73"/>
      <c r="F153" s="72"/>
      <c r="G153" s="46"/>
      <c r="H153" s="44"/>
      <c r="I153" s="44"/>
      <c r="J153" s="44"/>
      <c r="K153" s="44"/>
      <c r="L153" s="56"/>
      <c r="M153" s="59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</row>
    <row r="159" spans="1:41">
      <c r="A159" s="1"/>
      <c r="E159" s="1"/>
    </row>
    <row r="160" spans="1:41">
      <c r="A160" s="1"/>
      <c r="E160" s="1"/>
    </row>
    <row r="161" spans="1:5">
      <c r="A161" s="1"/>
      <c r="E161" s="10"/>
    </row>
    <row r="162" spans="1:5">
      <c r="A162" s="1"/>
      <c r="E162" s="1"/>
    </row>
    <row r="163" spans="1:5">
      <c r="A163" s="1"/>
      <c r="E163" s="1"/>
    </row>
  </sheetData>
  <autoFilter ref="A13:AO126"/>
  <mergeCells count="40">
    <mergeCell ref="A118:M118"/>
    <mergeCell ref="B67:M67"/>
    <mergeCell ref="A68:M68"/>
    <mergeCell ref="A69:M69"/>
    <mergeCell ref="A76:M76"/>
    <mergeCell ref="A77:M77"/>
    <mergeCell ref="B84:M84"/>
    <mergeCell ref="A85:M85"/>
    <mergeCell ref="A86:M86"/>
    <mergeCell ref="A87:M87"/>
    <mergeCell ref="A116:M116"/>
    <mergeCell ref="A117:M117"/>
    <mergeCell ref="A63:M63"/>
    <mergeCell ref="A23:M23"/>
    <mergeCell ref="A28:M28"/>
    <mergeCell ref="A35:M35"/>
    <mergeCell ref="A36:M36"/>
    <mergeCell ref="A37:M37"/>
    <mergeCell ref="B53:M53"/>
    <mergeCell ref="A54:M54"/>
    <mergeCell ref="A55:M55"/>
    <mergeCell ref="A56:M56"/>
    <mergeCell ref="A61:M61"/>
    <mergeCell ref="A62:M62"/>
    <mergeCell ref="A22:M22"/>
    <mergeCell ref="A8:M8"/>
    <mergeCell ref="B9:K9"/>
    <mergeCell ref="A10:A12"/>
    <mergeCell ref="B10:B12"/>
    <mergeCell ref="C10:C12"/>
    <mergeCell ref="D10:D12"/>
    <mergeCell ref="E10:E12"/>
    <mergeCell ref="F10:F12"/>
    <mergeCell ref="G10:G12"/>
    <mergeCell ref="H10:K11"/>
    <mergeCell ref="L10:M11"/>
    <mergeCell ref="B14:M14"/>
    <mergeCell ref="A15:M15"/>
    <mergeCell ref="A16:M16"/>
    <mergeCell ref="A19:M19"/>
  </mergeCells>
  <pageMargins left="0.39370078740157483" right="0.39370078740157483" top="0.59055118110236227" bottom="0.19685039370078741" header="0" footer="0"/>
  <pageSetup paperSize="9" scale="50" fitToHeight="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реали на 2022</vt:lpstr>
      <vt:lpstr>'план реали на 2022'!Заголовки_для_печати</vt:lpstr>
      <vt:lpstr>'план реали на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 Шпаковская</cp:lastModifiedBy>
  <cp:lastPrinted>2023-01-30T15:21:58Z</cp:lastPrinted>
  <dcterms:created xsi:type="dcterms:W3CDTF">2014-05-19T13:45:53Z</dcterms:created>
  <dcterms:modified xsi:type="dcterms:W3CDTF">2023-03-10T06:32:26Z</dcterms:modified>
</cp:coreProperties>
</file>