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УНПРОГРАММЫ\Комплексные планы\2022\"/>
    </mc:Choice>
  </mc:AlternateContent>
  <bookViews>
    <workbookView xWindow="0" yWindow="0" windowWidth="28800" windowHeight="11685"/>
  </bookViews>
  <sheets>
    <sheet name="Компл.план МП Соцзащита 2022" sheetId="1" r:id="rId1"/>
  </sheets>
  <definedNames>
    <definedName name="_xlnm.Print_Titles" localSheetId="0">'Компл.план МП Соцзащита 2022'!$9:$12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6" i="1" l="1"/>
  <c r="J116" i="1"/>
  <c r="I116" i="1"/>
  <c r="H116" i="1"/>
  <c r="H114" i="1"/>
  <c r="H112" i="1"/>
  <c r="H106" i="1"/>
  <c r="H101" i="1"/>
  <c r="K95" i="1"/>
  <c r="J95" i="1"/>
  <c r="I95" i="1"/>
  <c r="H95" i="1"/>
  <c r="H91" i="1"/>
  <c r="H89" i="1"/>
  <c r="H87" i="1"/>
  <c r="H85" i="1"/>
  <c r="H83" i="1"/>
  <c r="H79" i="1"/>
  <c r="H76" i="1"/>
  <c r="I70" i="1"/>
  <c r="I117" i="1" s="1"/>
  <c r="H67" i="1"/>
  <c r="H64" i="1"/>
  <c r="H60" i="1"/>
  <c r="H58" i="1"/>
  <c r="H56" i="1"/>
  <c r="H53" i="1"/>
  <c r="J51" i="1"/>
  <c r="J70" i="1" s="1"/>
  <c r="J117" i="1" s="1"/>
  <c r="H44" i="1"/>
  <c r="H40" i="1"/>
  <c r="H30" i="1"/>
  <c r="H28" i="1"/>
  <c r="K26" i="1"/>
  <c r="H26" i="1" s="1"/>
  <c r="H24" i="1"/>
  <c r="H22" i="1"/>
  <c r="K18" i="1"/>
  <c r="H18" i="1" s="1"/>
  <c r="H51" i="1" l="1"/>
  <c r="K70" i="1"/>
  <c r="K117" i="1" s="1"/>
  <c r="H117" i="1" s="1"/>
  <c r="H70" i="1" l="1"/>
</calcChain>
</file>

<file path=xl/sharedStrings.xml><?xml version="1.0" encoding="utf-8"?>
<sst xmlns="http://schemas.openxmlformats.org/spreadsheetml/2006/main" count="1061" uniqueCount="227">
  <si>
    <t>УТВЕРЖДЕНО</t>
  </si>
  <si>
    <t>Первый заместитель руководителя администрации МО ГО «Усинск»</t>
  </si>
  <si>
    <t>__________________________/Т.А. Анисимова</t>
  </si>
  <si>
    <t>«____»______________202__г.</t>
  </si>
  <si>
    <t xml:space="preserve">Комплексный план действий по реализации муниципальной программы </t>
  </si>
  <si>
    <t>«Социальная защита населения » на 2022 год</t>
  </si>
  <si>
    <t>№</t>
  </si>
  <si>
    <t>Наименование основного мероприятия, ВЦП, мероприятия, контрольного события программы</t>
  </si>
  <si>
    <t>Ответственный исполнитель</t>
  </si>
  <si>
    <t>Ответственное структурное подразделение ОМСУ</t>
  </si>
  <si>
    <t>Ожидаемый непосредственный результат (краткое описание)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</si>
  <si>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</si>
  <si>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</si>
  <si>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</si>
  <si>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</si>
  <si>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Целевой индикатор и показатель</t>
  </si>
  <si>
    <t>Всего:</t>
  </si>
  <si>
    <t>в том числе за счет средств:</t>
  </si>
  <si>
    <t>Наименование, единица измерения</t>
  </si>
  <si>
    <t>Значение</t>
  </si>
  <si>
    <t>Федерального бюджета</t>
  </si>
  <si>
    <t>Республиканского бюджета</t>
  </si>
  <si>
    <t>Местного бюджета</t>
  </si>
  <si>
    <t>Подпрограмма 1 Социальная поддержка населения</t>
  </si>
  <si>
    <t>Задача 1. Смягчение негативных последствий социального неравенства путём предоставления отдельным категориям граждан мер государственной и муниципальной дополнительной социальной поддержки с учетом их возраста, статуса, состояния доходов, жилищно – бытовых и других условий</t>
  </si>
  <si>
    <t>Проектные мероприятия</t>
  </si>
  <si>
    <t>Процессные мероприятия</t>
  </si>
  <si>
    <t>1.</t>
  </si>
  <si>
    <t>Основное мероприятие 1.1. Предоставление дополнительной социальной поддержки отдельным категориям граждан</t>
  </si>
  <si>
    <t xml:space="preserve">Варенцова Н.А., руководитель ОЗиСЗН </t>
  </si>
  <si>
    <t>ОЗиСЗН АМО ГО "Усинск"</t>
  </si>
  <si>
    <t xml:space="preserve">Оказание дополнительной социальной поддержки за счет средств местного бюджета обратившимся гражданам, нуждающимся в помощи, содействии в связи с возрастом, состоянием здоровья, социальным положением, недостаточной обеспеченностью средствами существования,  проживающим на территории МО ГО  «Усинск» </t>
  </si>
  <si>
    <t>01.01.2022г.</t>
  </si>
  <si>
    <t>31.12.2022г.</t>
  </si>
  <si>
    <t>V</t>
  </si>
  <si>
    <t>Доля граждан, получивших дополнительную социальную поддержку с учетом их возрастных особенностей, статуса, состояние доходов, жилищно-бытовых и других условий, к общему количеству граждан, обратившихся и имеющих право на получение данной поддержки (%)</t>
  </si>
  <si>
    <t>Число граждан, получивших дополнительную социальную поддержку (чел.)</t>
  </si>
  <si>
    <t>1.1.</t>
  </si>
  <si>
    <t>Мероприятие 1.1.1. Льготный проезд в городском и пригородном общественном автомобильном транспорте</t>
  </si>
  <si>
    <t>Предоставление льготного проезда отдельным категориям граждан</t>
  </si>
  <si>
    <t>X</t>
  </si>
  <si>
    <r>
      <t xml:space="preserve">Контрольное событие № 1 </t>
    </r>
    <r>
      <rPr>
        <sz val="9"/>
        <color indexed="8"/>
        <rFont val="Times New Roman"/>
        <family val="1"/>
        <charset val="204"/>
      </rPr>
      <t xml:space="preserve">Возмещен льготный проезд в городском и пригородном общественном транспорте не менее, чем 200 гражданам на автомобильном транспорте </t>
    </r>
  </si>
  <si>
    <t>Х</t>
  </si>
  <si>
    <t>1.2.</t>
  </si>
  <si>
    <t>Мероприятие 1.1.2. Возмещение расходов на  зубопротезирование и ремонт зубных протезов</t>
  </si>
  <si>
    <t>Возмещение расходов на зубопротезирование отдельным категориям граждан</t>
  </si>
  <si>
    <r>
      <t xml:space="preserve">Контрольное событие № 2 </t>
    </r>
    <r>
      <rPr>
        <sz val="9"/>
        <color indexed="8"/>
        <rFont val="Times New Roman"/>
        <family val="1"/>
        <charset val="204"/>
      </rPr>
      <t>Получили услуги льготного зубопротезирования не менее 6 граждан из числа обратившихся</t>
    </r>
  </si>
  <si>
    <t>1.3.</t>
  </si>
  <si>
    <t>Мероприятие 1.1.3. Оказание адресной социальной помощи нуждающимся гражданам (медицинский осмотр осужденных без изоляции от общества, направленных на общественные работы, лицам без определенного места жительства, в т.ч. приехавшим из других регионов)</t>
  </si>
  <si>
    <t>Предоставление дополнительных мер социальной поддержки за счет средств местного бюджета</t>
  </si>
  <si>
    <r>
      <t xml:space="preserve">Контрольное событие № 3 </t>
    </r>
    <r>
      <rPr>
        <sz val="9"/>
        <color indexed="8"/>
        <rFont val="Times New Roman"/>
        <family val="1"/>
        <charset val="204"/>
      </rPr>
      <t>Оказана адресная помощь нуждающимся в социальной поддержке (оплата стоимости медосмотра освободившимся, оплата проезда лицам БОМЖ)</t>
    </r>
  </si>
  <si>
    <t>Основное мероприятие 1.2. Осуществление социальных гарантий по жилищно-коммунальным услугам путем предоставления гражданам субсидий</t>
  </si>
  <si>
    <t>УКиНП; УО; ОЗиСЗН</t>
  </si>
  <si>
    <t>Оказание дополнительной социальной поддержки за счет средств местного бюджета обратившимся гражданам, нуждающимся в помощи, содействии в связи с возрастом, состоянием здоровья, социальным положением, недостаточной обеспеченностью средствами существования,  проживающим на территории МО ГО  «Усинск»</t>
  </si>
  <si>
    <t>2.1.</t>
  </si>
  <si>
    <t>Мероприятие 1.2.1. На оплату жилого помещения и коммунальных услуг специалистам учреждений культуры</t>
  </si>
  <si>
    <t>Иванова О.В., руководитель УКиНП</t>
  </si>
  <si>
    <t>Исполнение публичных нормативных обязательств по ЖКУ</t>
  </si>
  <si>
    <r>
      <t xml:space="preserve">Контрольное событие № 4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специалистам сферы культуры не менее 35 человек</t>
    </r>
  </si>
  <si>
    <t>УКиНП АМО ГО "Усинск"</t>
  </si>
  <si>
    <t>2.2.</t>
  </si>
  <si>
    <t>Мероприятие 1.2.3. На оплату жилого помещения и коммунальных услуг специалистам учреждений образования</t>
  </si>
  <si>
    <t>Орлов Ю.А., руководитель УО</t>
  </si>
  <si>
    <r>
      <t xml:space="preserve">Контрольное событие № 5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не являющимся педагогическими работниками не менее 2 человек</t>
    </r>
  </si>
  <si>
    <t>УО АМО ГО "Усинск"</t>
  </si>
  <si>
    <t>2.3.</t>
  </si>
  <si>
    <t>Мероприятие 1.2.4. На оплату жилого помещения и коммунальных услуг специалистам государственных учреждений здравоохранения, вышедшим на пенсию и проживающим в сельских населенных пунктах и поселке городского типа</t>
  </si>
  <si>
    <r>
      <t xml:space="preserve">Контрольное событие № 6 </t>
    </r>
    <r>
      <rPr>
        <sz val="9"/>
        <color indexed="8"/>
        <rFont val="Times New Roman"/>
        <family val="1"/>
        <charset val="204"/>
      </rPr>
      <t>Предоставлены меры социальной поддержки специалистам государственных учреждений здравоохранения, вышедшим на пенсию и проживающим в сельских населенных пунктах не менее 10 человек</t>
    </r>
  </si>
  <si>
    <t>2.4.</t>
  </si>
  <si>
    <t>Мероприятие 1.2.5. На оплату жилого помещения и коммунальных услуг многодетным семьям, воспитывающим 5 и более несовершеннолетних детей</t>
  </si>
  <si>
    <r>
      <t xml:space="preserve">Контрольное событие № 7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не менее 3-м многодетным семьям, имеющим 5 и более несовершеннолетних детей</t>
    </r>
  </si>
  <si>
    <t>Задача 2. Осуществление мероприятий, направленных на сохранение и укрепление здоровья населения, профилактику заболеваний, снижение заболеваемости, достижение активного долголетия</t>
  </si>
  <si>
    <t>Основное мероприятие 1.3. Вовлечение населения и общественных некоммерческих организаций в социально-значимые общегородские мероприятия</t>
  </si>
  <si>
    <t>Вовлечение в общественные мероприятия пожилых граждан, инвалидов, ветеранов войн;                                                              оказание внимания и поддержки ветеранам ВОВ, вдовам инвалидов и участников ВОВ, проживающим в МО ГО «Усинск», гражданам старшего возраста;                                                                   оказание внимания и поддержки матерям и семьям, проживающим в МО ГО «Усинск»</t>
  </si>
  <si>
    <t>01.02.2022г.</t>
  </si>
  <si>
    <t>Доля граждан, принявших участие в мероприятиях, проводимых некоммерческими организациями на территории муниципального образования (городского округа), от общей численности населения муниципального района (городского округа) (%)</t>
  </si>
  <si>
    <r>
      <t xml:space="preserve">Контрольное событие № 8 </t>
    </r>
    <r>
      <rPr>
        <sz val="9"/>
        <color indexed="8"/>
        <rFont val="Times New Roman"/>
        <family val="1"/>
        <charset val="204"/>
      </rPr>
      <t>Приняли участие в общегородских мероприятиях не менее 150 граждан из числа ветеранов, инвалидов, лиц пожилого возраста</t>
    </r>
  </si>
  <si>
    <r>
      <t xml:space="preserve">Контрольное событие № 9 </t>
    </r>
    <r>
      <rPr>
        <sz val="9"/>
        <color indexed="8"/>
        <rFont val="Times New Roman"/>
        <family val="1"/>
        <charset val="204"/>
      </rPr>
      <t>Организован сбор средств в Благотворительный марафон "Мы-наследники Великой Победы!"</t>
    </r>
  </si>
  <si>
    <r>
      <t xml:space="preserve">Контрольное событие № 10 </t>
    </r>
    <r>
      <rPr>
        <sz val="9"/>
        <color indexed="8"/>
        <rFont val="Times New Roman"/>
        <family val="1"/>
        <charset val="204"/>
      </rPr>
      <t>Направлен пакет документов в Минсоцтруда РК для награждения лучших семей</t>
    </r>
  </si>
  <si>
    <t>Основное мероприятие 1.4. Осуществление мероприятий, направленных на профилактику социально-значимых заболеваний</t>
  </si>
  <si>
    <t>Сохранение и укрепление здоровья населения, профилактика заболеваний, снижение заболеваемости, достижение активного долголетия</t>
  </si>
  <si>
    <t>Охват диспансеризацией, вакцинацией, медосмотрами от общего числа граждан, подлежащих диспансеризации, вакцинации, медосмотрам (%)</t>
  </si>
  <si>
    <r>
      <t xml:space="preserve">Контрольное событие № 11 </t>
    </r>
    <r>
      <rPr>
        <sz val="9"/>
        <color indexed="8"/>
        <rFont val="Times New Roman"/>
        <family val="1"/>
        <charset val="204"/>
      </rPr>
      <t xml:space="preserve">Контроль исполнения и предоставления отчетов по запросам органов исполнительной власти РК по реализации межведомственных планов  </t>
    </r>
  </si>
  <si>
    <r>
      <t xml:space="preserve">Контрольное событие № 12 </t>
    </r>
    <r>
      <rPr>
        <sz val="9"/>
        <color indexed="8"/>
        <rFont val="Times New Roman"/>
        <family val="1"/>
        <charset val="204"/>
      </rPr>
      <t>Контроль исполнения мероприятий по вакцинации, медосмотрам и диспансеризации населения. Охват ДВН не менее 80%</t>
    </r>
  </si>
  <si>
    <t>Задача 3. Обеспечение жилыми помещениями отдельных категорий граждан</t>
  </si>
  <si>
    <t>5</t>
  </si>
  <si>
    <t xml:space="preserve">Основное мероприятие 1.6.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</t>
  </si>
  <si>
    <t>Жарик А.А., руководитель УпЖВ</t>
  </si>
  <si>
    <t xml:space="preserve">УпЖВ АМО ГО "Усинск" </t>
  </si>
  <si>
    <t>Обеспечение жилыми помещениями не менее 9 человек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фонда, за счет средств, поступающих из республиканского бюджета Республики Коми в виде субвенции на указанные цели</t>
  </si>
  <si>
    <t>Доля граждан из числа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помещениями, к общей численности граждан из числа детей-сирот и детей, оставшихся без попечения родителей, лиц из числа детей-сирот и детей, оставшихся без попечения родителей, состоящих на учете в качестве нуждающихся в жилых помещениях (%)</t>
  </si>
  <si>
    <r>
      <t xml:space="preserve">Контрольное событие № 13 </t>
    </r>
    <r>
      <rPr>
        <sz val="9"/>
        <color indexed="8"/>
        <rFont val="Times New Roman"/>
        <family val="1"/>
        <charset val="204"/>
      </rPr>
      <t>Получат жилые помещения лица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 не менее 9 человек</t>
    </r>
  </si>
  <si>
    <t>30.09.2022г.</t>
  </si>
  <si>
    <t>6</t>
  </si>
  <si>
    <t xml:space="preserve">Основное мероприятие 1.7. Осуществление переданных государственных полномочий Республики Коми, предусмотренных пунктами 7 и 8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</si>
  <si>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Жарик А.А., руководитель УпЖВ;              Насибова Я.В., руководитель УФЭРиБУ</t>
  </si>
  <si>
    <t xml:space="preserve">УпЖВ, УФЭРиБУ АМО ГО «Усинск» </t>
  </si>
  <si>
    <t xml:space="preserve">Реализация переданных государственных полномочий Республики Коми, предусмотренных пунктами 7 и 8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</t>
  </si>
  <si>
    <r>
      <t xml:space="preserve">Контрольное событие № 14 </t>
    </r>
    <r>
      <rPr>
        <sz val="9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</si>
  <si>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Насибова Я.В., руководитель УФЭРиБУ</t>
  </si>
  <si>
    <r>
      <t xml:space="preserve">Контрольное событие № 15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пунктами 7 и 8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</si>
  <si>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7</t>
  </si>
  <si>
    <t>Основное мероприятие 1.9. Обеспечение жильем отдельных категорий граждан, установленных Федеральным законом от 24.11.1995 года №181-ФЗ «О социальной защите инвалидов в Российской Федерации»</t>
  </si>
  <si>
    <t>Предоставление выплаты на приобретение жилья лицам из числа инвалидов, состоящих на учете</t>
  </si>
  <si>
    <t>Уровень удовлетворенности деятельностью органов местного самоуправления (%)</t>
  </si>
  <si>
    <r>
      <t>Контрольное событие № 16 Предоставлена выплата на приобретение жилья 1 инвалиду</t>
    </r>
    <r>
      <rPr>
        <sz val="9"/>
        <color indexed="8"/>
        <rFont val="Times New Roman"/>
        <family val="1"/>
        <charset val="204"/>
      </rPr>
      <t>в соответствии с законом 181-ФЗ от 24.11.1995г.</t>
    </r>
  </si>
  <si>
    <t>31.03.2022г.</t>
  </si>
  <si>
    <t>8</t>
  </si>
  <si>
    <t xml:space="preserve">Основное мероприятие 1.10. Осуществление переданных государственных полномочий Республики Коми, предусмотренных пунктами 9 и 10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</si>
  <si>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 xml:space="preserve">УпЖВ АМО ГО "Усинск" ,УФЭРиБУ АМО ГО «Усинск» </t>
  </si>
  <si>
    <t xml:space="preserve">Контрольное событие № 17 Расходы на канцтовары, зароботная плата, налоги в расчете на 1 чел. Согласно действующего Порядка от 01.12.2015г. № 115-РЗ. </t>
  </si>
  <si>
    <t>9</t>
  </si>
  <si>
    <t xml:space="preserve">Основное мероприятие 1.11.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</si>
  <si>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УО А МО ГО "Усинск"</t>
  </si>
  <si>
    <t>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</si>
  <si>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r>
      <t xml:space="preserve">Контрольное событие № 18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являющимся педагогическими работниками не менее 130 человек</t>
    </r>
  </si>
  <si>
    <r>
      <t xml:space="preserve">Контрольное событие № 19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</si>
  <si>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10</t>
  </si>
  <si>
    <t>Основное мероприятие 1.12. Осуществление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Коми»</t>
  </si>
  <si>
    <t xml:space="preserve">Реализация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</t>
  </si>
  <si>
    <r>
      <t xml:space="preserve">Контрольное событие № 20 </t>
    </r>
    <r>
      <rPr>
        <sz val="9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</si>
  <si>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21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13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</si>
  <si>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11</t>
  </si>
  <si>
    <t>Основное мероприятие 1.13. Осуществление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Коми»</t>
  </si>
  <si>
    <t xml:space="preserve">Реализация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</t>
  </si>
  <si>
    <r>
      <t xml:space="preserve">Контрольное событие № 22 </t>
    </r>
    <r>
      <rPr>
        <sz val="9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</si>
  <si>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23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14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</si>
  <si>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Итого по подпрограмме 1</t>
  </si>
  <si>
    <t xml:space="preserve">Подпрограмма 2 Доступная среда </t>
  </si>
  <si>
    <t>Задача. Повышение уровня доступности различных объектов для лиц с ограниченными возможностями.</t>
  </si>
  <si>
    <t xml:space="preserve">Основное мероприятие 2.1.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</t>
  </si>
  <si>
    <t>Руководители управлений: Орлов Ю.А.; Якимов Н.А.; Иванова О.В.; Руководитель отдела Варенцова Н.А.</t>
  </si>
  <si>
    <t>ОЗиСЗН ; УО; УКиНП; УФКиС АМО ГО "Усинск"</t>
  </si>
  <si>
    <t>Формирование реестра объектов социальной инфраструктуры и услуг в приоритетных сферах жизнедеятельности инвалидов и других маломобильных групп населения</t>
  </si>
  <si>
    <t>Доля адаптированных муниципальных объектов социальной инфраструктуры и услуг в приоритетных сферах жизнедеятельности инвалидов и других маломобильных групп населения к общему числу объектов социальной инфраструктуры и услуг в приоритетных сферах жизнедеятельности (%)</t>
  </si>
  <si>
    <r>
      <t xml:space="preserve">Контрольное событие № 24 </t>
    </r>
    <r>
      <rPr>
        <sz val="9"/>
        <color indexed="8"/>
        <rFont val="Times New Roman"/>
        <family val="1"/>
        <charset val="204"/>
      </rPr>
      <t>Актуализация сведений об объектах на сайте «Карта доступности Республики Коми».</t>
    </r>
  </si>
  <si>
    <t xml:space="preserve">Руководители управлений: Орлов Ю.А.; Якимов Н.А.; Иванова О.В. </t>
  </si>
  <si>
    <r>
      <t xml:space="preserve">Контрольное событие № 25 </t>
    </r>
    <r>
      <rPr>
        <sz val="9"/>
        <color indexed="8"/>
        <rFont val="Times New Roman"/>
        <family val="1"/>
        <charset val="204"/>
      </rPr>
      <t>Проведение совещаний Совета по делам инвалидов при руководителе администрации МО ГО «Усинск»не реже 1 раза в полугодие</t>
    </r>
  </si>
  <si>
    <t>Варенцова Н.А., руководитель ОЗиСЗН</t>
  </si>
  <si>
    <t>Основное мероприятие 2.2. Адаптация зданий (помещений) образовательных организаций и предоставление образовательных услуг</t>
  </si>
  <si>
    <t>Орлов Ю.А., руководитель управления образования</t>
  </si>
  <si>
    <t>Управление образования администрации МО ГО "Усинск"</t>
  </si>
  <si>
    <t>Обустройство объектов социальной сферы позволит передвигаться маломобильным группам населения комфортно, не испытывая затруднений</t>
  </si>
  <si>
    <t xml:space="preserve">Доля базовых общеобразовательных в которых созданы условия для инклюзивного обучения детей-инвалидов, в общем количестве общеобразовательных организаций, реализующих образовательные программы общего образования в муниципальном районе (городском округе) (%)                                                                       </t>
  </si>
  <si>
    <t>Доля детей-инвалидов в возрасте от 1,5 до 7 лет, охваченных дошкольным образованием, в общей численности детей-инвалидов данного возраста (%)</t>
  </si>
  <si>
    <r>
      <t xml:space="preserve">Контрольное событие № 26 </t>
    </r>
    <r>
      <rPr>
        <sz val="9"/>
        <color indexed="8"/>
        <rFont val="Times New Roman"/>
        <family val="1"/>
        <charset val="204"/>
      </rPr>
      <t>Проведена работа по актуализации паспортов доступности объектов образовательных организаций</t>
    </r>
  </si>
  <si>
    <t xml:space="preserve">Основное мероприятие 2.3. Адаптация объектов жилого фонда и жилой среды </t>
  </si>
  <si>
    <t>Голенастов В.А., руководитель управления ЖКХ</t>
  </si>
  <si>
    <t>УЖКХ АМО ГО «Усинск»</t>
  </si>
  <si>
    <t>Адаптация жилья позволит обеспечить инвалидам качественные условия проживания</t>
  </si>
  <si>
    <r>
      <t xml:space="preserve">Контрольное событие № 27 </t>
    </r>
    <r>
      <rPr>
        <sz val="9"/>
        <color indexed="8"/>
        <rFont val="Times New Roman"/>
        <family val="1"/>
        <charset val="204"/>
      </rPr>
      <t>Рассмотрены поступившие заявления от инвалидов об адаптации жилых помещений на заседаниях муниципальной комиссии по обследованию жилых помещений инвалидов</t>
    </r>
  </si>
  <si>
    <t>15</t>
  </si>
  <si>
    <t>Основное мероприятие 2.4. Адаптация объектов культуры и предоставление услуг в сфере культуры</t>
  </si>
  <si>
    <r>
      <t xml:space="preserve">Контрольное событие № 28 </t>
    </r>
    <r>
      <rPr>
        <sz val="9"/>
        <color indexed="8"/>
        <rFont val="Times New Roman"/>
        <family val="1"/>
        <charset val="204"/>
      </rPr>
      <t>Проведена работа по актуализации паспортов доступности учреждений культуры</t>
    </r>
  </si>
  <si>
    <t>16</t>
  </si>
  <si>
    <t>Основное мероприятие 2.5. Адаптация спортивных объектов и предоставление услуг в сфере физической культуры и спорта</t>
  </si>
  <si>
    <t>Якимов Н.А., руководитель УФКиС</t>
  </si>
  <si>
    <r>
      <t xml:space="preserve">Контрольное событие № 29 </t>
    </r>
    <r>
      <rPr>
        <sz val="9"/>
        <color indexed="8"/>
        <rFont val="Times New Roman"/>
        <family val="1"/>
        <charset val="204"/>
      </rPr>
      <t>Проведена работа по актуализации паспортов доступности учреждений спорта</t>
    </r>
  </si>
  <si>
    <t>Основное мероприятие 2.6 Адаптация объектов органов местного самоуправления</t>
  </si>
  <si>
    <t>Карпенко И.А., начальник АХО    Варенцова Н.А., руководитель ОЗиСЗН</t>
  </si>
  <si>
    <r>
      <t xml:space="preserve">Контрольное событие № 30 </t>
    </r>
    <r>
      <rPr>
        <sz val="9"/>
        <color indexed="8"/>
        <rFont val="Times New Roman"/>
        <family val="1"/>
        <charset val="204"/>
      </rPr>
      <t>Проведено обследование здания администрации</t>
    </r>
  </si>
  <si>
    <t>18</t>
  </si>
  <si>
    <t>Основное мероприятие 2.7. Адаптация объектов транспортной инфраструктуры и предоставление транспортных услуг</t>
  </si>
  <si>
    <t>Голенастов В.А., руководитель управления  ЖКХ                                                      Рогов Е.М., руководитель отдела ТиС</t>
  </si>
  <si>
    <t>УЖКХ АМО ГО «Усинск»                                                             ОТиС АМО ГО "Усинск"</t>
  </si>
  <si>
    <t>Передвижение маломобильных групп населения с комфортом, не испытывая затруднений</t>
  </si>
  <si>
    <r>
      <t xml:space="preserve">Контрольное событие № 31 </t>
    </r>
    <r>
      <rPr>
        <sz val="9"/>
        <color indexed="8"/>
        <rFont val="Times New Roman"/>
        <family val="1"/>
        <charset val="204"/>
      </rPr>
      <t>Проведено обследование тротуаров для улучшения переездов для МГН</t>
    </r>
  </si>
  <si>
    <t xml:space="preserve">Голенастов В.А., руководитель управления  ЖКХ  </t>
  </si>
  <si>
    <r>
      <t xml:space="preserve">Контрольное событие № 32 </t>
    </r>
    <r>
      <rPr>
        <sz val="9"/>
        <color indexed="8"/>
        <rFont val="Times New Roman"/>
        <family val="1"/>
        <charset val="204"/>
      </rPr>
      <t>Определение мест для указателей о парковочных местах для специальных автотранспортных средств инвалидов</t>
    </r>
  </si>
  <si>
    <t>Рогов Е.М., руководитель отдела ТиС</t>
  </si>
  <si>
    <r>
      <t xml:space="preserve">Контрольное событие № 33 </t>
    </r>
    <r>
      <rPr>
        <sz val="9"/>
        <color indexed="8"/>
        <rFont val="Times New Roman"/>
        <family val="1"/>
        <charset val="204"/>
      </rPr>
      <t>Проведение обследований на предмет необходимости устройства искусственных неровностей "Лежачий полицейский"</t>
    </r>
  </si>
  <si>
    <t>Итого по подпрограмме 2</t>
  </si>
  <si>
    <t>Подпрограмма 3 Поддержка социально ориентированных некоммерческих организаций</t>
  </si>
  <si>
    <t>Задача 1.  Формирование экономических стимулов и создание благоприятных условий для осуществления деятельности СО НКО</t>
  </si>
  <si>
    <t>19</t>
  </si>
  <si>
    <t>Основное мероприятие 3.1. Предоставление финансовой поддержки социально ориентированным некоммерческим организациям</t>
  </si>
  <si>
    <t>По итогам проведенного конкурсного отбора предоставлена финансовая поддержка СОНКО</t>
  </si>
  <si>
    <t>Количество социально ориентированных некоммерческих организаций, которым оказана финансовая и/или имущественная поддержка в течение года (ед.)</t>
  </si>
  <si>
    <t>Доля граждан, принявших участие в мероприятиях, проводимых некоммерческими организациями на территории муниципального образования городского округа, от общей численности населения муниципального образования (%)</t>
  </si>
  <si>
    <r>
      <t xml:space="preserve">Контрольное событие № 34 </t>
    </r>
    <r>
      <rPr>
        <sz val="9"/>
        <color indexed="8"/>
        <rFont val="Times New Roman"/>
        <family val="1"/>
        <charset val="204"/>
      </rPr>
      <t>Направлен пакет документов в Минэкономики РК на участие в конкурсе среди муниципалитетов на предоставление субсидий из республиканского бюджета РК на софинснсирование СОНКО</t>
    </r>
  </si>
  <si>
    <t xml:space="preserve">Варенцова Н.А., руководитель отдела  </t>
  </si>
  <si>
    <r>
      <t xml:space="preserve">Контрольное событие № 35 </t>
    </r>
    <r>
      <rPr>
        <sz val="9"/>
        <color indexed="8"/>
        <rFont val="Times New Roman"/>
        <family val="1"/>
        <charset val="204"/>
      </rPr>
      <t>Проведен муниципальный конкурс проектов СОНКО на предоставление субсидий в виде гранта из бюджета МО ГО "Усинск"</t>
    </r>
  </si>
  <si>
    <t>31.05.2022г.</t>
  </si>
  <si>
    <r>
      <t xml:space="preserve">Контрольное событие № 36 </t>
    </r>
    <r>
      <rPr>
        <sz val="9"/>
        <color indexed="8"/>
        <rFont val="Times New Roman"/>
        <family val="1"/>
        <charset val="204"/>
      </rPr>
      <t xml:space="preserve">Оказана финансовая поддержка в виде гранта на муниципальный конкурс не менее 2 СОНКО </t>
    </r>
  </si>
  <si>
    <t>20</t>
  </si>
  <si>
    <t>Основное мероприятие 3.2. Предоставление имущественной поддержки социально ориентированным некоммерческим организациям</t>
  </si>
  <si>
    <t>Сулейманова Н.А., председатель КУМИ</t>
  </si>
  <si>
    <t>КУМИ АМО ГО "Усинск"</t>
  </si>
  <si>
    <t>Оказание имущественной поддержки СОНКО</t>
  </si>
  <si>
    <r>
      <rPr>
        <i/>
        <sz val="9"/>
        <color indexed="8"/>
        <rFont val="Times New Roman"/>
        <family val="1"/>
        <charset val="204"/>
      </rPr>
      <t xml:space="preserve">Контрольное событие № 37 </t>
    </r>
    <r>
      <rPr>
        <sz val="9"/>
        <color indexed="8"/>
        <rFont val="Times New Roman"/>
        <family val="1"/>
        <charset val="204"/>
      </rPr>
      <t>Предоставление СОНКО в пользование на правах аренды, либо в безвозмездное пользование недвижимого имущества, находящегося в муниципальной собственности</t>
    </r>
  </si>
  <si>
    <t>Задача 2. Обеспечение взаимодействия органов местного самоуправления с социально ориентированными некоммерческими организациями,  способствующего развитию гражданских инициатив, повышению информированности населения о деятельности СО НКО, благотворительной деятельности и добровольчестве</t>
  </si>
  <si>
    <t>21</t>
  </si>
  <si>
    <t>Основное мероприятие 3.3. Предоставление информационной поддержки социально ориентированным некоммерческим организациям</t>
  </si>
  <si>
    <t>Нагога Е.С., начальник отдела пресс-службы</t>
  </si>
  <si>
    <t>Отдел пресс-службы МЦУ АМО ГО "Усинск"</t>
  </si>
  <si>
    <t>Освещение в СМИ информации, касающейся деятельности СОНКО</t>
  </si>
  <si>
    <t>Количество информационных материалов о деятельности социально ориентированных организаций, размещенных в средствах массовой информации (ед.)</t>
  </si>
  <si>
    <r>
      <rPr>
        <i/>
        <sz val="9"/>
        <color indexed="8"/>
        <rFont val="Times New Roman"/>
        <family val="1"/>
        <charset val="204"/>
      </rPr>
      <t>Контрольное событие № 38</t>
    </r>
    <r>
      <rPr>
        <sz val="9"/>
        <color indexed="8"/>
        <rFont val="Times New Roman"/>
        <family val="1"/>
        <charset val="204"/>
      </rPr>
      <t xml:space="preserve"> Размещение на официальных сайтах учреждений, а также в социальных сетях информации, касающейся деятельности СОНКО</t>
    </r>
  </si>
  <si>
    <t>Основное мероприятие 3.4. Предоставление консультационной поддержки социально ориентированным некоммерческим организациям</t>
  </si>
  <si>
    <t>Варенцова Н.А., руководитель ОЗиСЗН                    Белоус М.Е., руководитель УПиКР</t>
  </si>
  <si>
    <t>ОЗиСЗН АМО ГО "Усинск"                     УПиКР АМО ГО "Усинск"</t>
  </si>
  <si>
    <t>Проведение консультаций членов СОНКО по вопросам, находящимся в  компетенции сотрудников структурных подразделений администрации</t>
  </si>
  <si>
    <t>Доля социально ориентированных некоммерческих организаций, получивших поддержку (консультационную, информационную), из числа обратившихся за данной поддержкой (%)</t>
  </si>
  <si>
    <r>
      <t xml:space="preserve">Контрольное событие № 39 </t>
    </r>
    <r>
      <rPr>
        <sz val="9"/>
        <color indexed="8"/>
        <rFont val="Times New Roman"/>
        <family val="1"/>
        <charset val="204"/>
      </rPr>
      <t>Проведение специалистами структурных подразделений администрации консультаций членов СОНКО по вопросам, находящимся в их компетенции</t>
    </r>
  </si>
  <si>
    <t>Итого по подпрограмме 3</t>
  </si>
  <si>
    <t>Всего по программе:</t>
  </si>
  <si>
    <t>Согласовано:</t>
  </si>
  <si>
    <t xml:space="preserve">Руководитель Отдела здравоохранения и социальной защиьты населения </t>
  </si>
  <si>
    <t>Н.А. Варенцова</t>
  </si>
  <si>
    <t>"____"  ____________202__ г.</t>
  </si>
  <si>
    <t xml:space="preserve">Руководитель Управления культуры и национальной политики </t>
  </si>
  <si>
    <t>О.В. Иванова</t>
  </si>
  <si>
    <t xml:space="preserve">Руководитель Управления физической культуры и спорта </t>
  </si>
  <si>
    <t>Н.А. Якимов</t>
  </si>
  <si>
    <t xml:space="preserve">Руководитель Управления образования </t>
  </si>
  <si>
    <t>Ю.А. Орлов</t>
  </si>
  <si>
    <t>Руководитель «УЖКХ» АМО ГО «Усинск»</t>
  </si>
  <si>
    <t>А.В. Голенастов</t>
  </si>
  <si>
    <t>Руководитель управления УпЖВ АМО ГО "Усинск"</t>
  </si>
  <si>
    <t>А.А. Жарик</t>
  </si>
  <si>
    <t xml:space="preserve">Руководитель УЭРПиИП АМО ГО "Усинск" </t>
  </si>
  <si>
    <t>Л.В. Кравчун</t>
  </si>
  <si>
    <t>Председатель КУМИ АМО ГО "Усинск"</t>
  </si>
  <si>
    <t>Н.А. Сулейманова</t>
  </si>
  <si>
    <t xml:space="preserve">Руководитель Финансового управления АМО ГО "Усинск" </t>
  </si>
  <si>
    <t>С.К. Росликова</t>
  </si>
  <si>
    <t xml:space="preserve">Исп. Варенцова Н.А. 28130 (доб.144)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</si>
</sst>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0.0"/>
    <numFmt numFmtId="167" formatCode="#,##0.0_ ;\-#,##0.0\ "/>
    <numFmt numFmtId="168" formatCode="_-* #,##0.0\ _₽_-;\-* #,##0.0\ _₽_-;_-* &quot;-&quot;?\ _₽_-;_-@_-"/>
  </numFmts>
  <fonts count="1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2" borderId="0" xfId="1" applyFont="1" applyFill="1"/>
    <xf numFmtId="0" fontId="2" fillId="0" borderId="0" xfId="1" applyFont="1" applyFill="1"/>
    <xf numFmtId="0" fontId="3" fillId="3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/>
    <xf numFmtId="0" fontId="5" fillId="3" borderId="0" xfId="1" applyFont="1" applyFill="1"/>
    <xf numFmtId="0" fontId="4" fillId="3" borderId="0" xfId="1" applyFont="1" applyFill="1" applyAlignment="1">
      <alignment horizontal="center" vertical="center"/>
    </xf>
    <xf numFmtId="0" fontId="2" fillId="3" borderId="0" xfId="1" applyFont="1" applyFill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2" xfId="1" applyBorder="1" applyAlignment="1"/>
    <xf numFmtId="0" fontId="8" fillId="0" borderId="0" xfId="1" applyFont="1"/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wrapText="1"/>
    </xf>
    <xf numFmtId="0" fontId="1" fillId="0" borderId="6" xfId="1" applyBorder="1" applyAlignment="1">
      <alignment horizontal="left" wrapText="1"/>
    </xf>
    <xf numFmtId="0" fontId="7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left" wrapText="1"/>
    </xf>
    <xf numFmtId="0" fontId="3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164" fontId="9" fillId="4" borderId="3" xfId="2" applyNumberFormat="1" applyFont="1" applyFill="1" applyBorder="1" applyAlignment="1">
      <alignment horizontal="center" vertical="center" wrapText="1"/>
    </xf>
    <xf numFmtId="165" fontId="9" fillId="4" borderId="3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0" borderId="7" xfId="1" applyFill="1" applyBorder="1" applyAlignment="1">
      <alignment vertical="center" wrapText="1"/>
    </xf>
    <xf numFmtId="164" fontId="1" fillId="0" borderId="7" xfId="1" applyNumberFormat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1" fillId="2" borderId="7" xfId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" fontId="3" fillId="4" borderId="7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0" fontId="1" fillId="0" borderId="0" xfId="1" applyFont="1"/>
    <xf numFmtId="4" fontId="3" fillId="0" borderId="7" xfId="1" applyNumberFormat="1" applyFont="1" applyFill="1" applyBorder="1" applyAlignment="1">
      <alignment horizontal="center" vertical="center" wrapText="1"/>
    </xf>
    <xf numFmtId="4" fontId="9" fillId="3" borderId="3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top" wrapText="1"/>
    </xf>
    <xf numFmtId="0" fontId="9" fillId="0" borderId="7" xfId="1" applyFont="1" applyBorder="1" applyAlignment="1">
      <alignment horizontal="center" vertical="center" wrapText="1"/>
    </xf>
    <xf numFmtId="4" fontId="1" fillId="0" borderId="7" xfId="1" applyNumberFormat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164" fontId="13" fillId="4" borderId="7" xfId="1" applyNumberFormat="1" applyFont="1" applyFill="1" applyBorder="1" applyAlignment="1">
      <alignment horizontal="center" vertical="center" wrapText="1"/>
    </xf>
    <xf numFmtId="0" fontId="13" fillId="0" borderId="0" xfId="1" applyFont="1"/>
    <xf numFmtId="0" fontId="13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" fillId="3" borderId="0" xfId="1" applyFont="1" applyFill="1"/>
    <xf numFmtId="0" fontId="3" fillId="3" borderId="2" xfId="1" applyFont="1" applyFill="1" applyBorder="1" applyAlignment="1">
      <alignment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vertical="top" wrapText="1"/>
    </xf>
    <xf numFmtId="164" fontId="9" fillId="3" borderId="2" xfId="2" applyNumberFormat="1" applyFont="1" applyFill="1" applyBorder="1" applyAlignment="1">
      <alignment horizontal="center" vertical="center" wrapText="1"/>
    </xf>
    <xf numFmtId="164" fontId="9" fillId="4" borderId="2" xfId="2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164" fontId="9" fillId="4" borderId="3" xfId="2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164" fontId="9" fillId="3" borderId="7" xfId="2" applyNumberFormat="1" applyFont="1" applyFill="1" applyBorder="1" applyAlignment="1">
      <alignment horizontal="center" vertical="center" wrapText="1"/>
    </xf>
    <xf numFmtId="164" fontId="9" fillId="4" borderId="7" xfId="2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0" fontId="15" fillId="0" borderId="0" xfId="1" applyFont="1"/>
    <xf numFmtId="0" fontId="6" fillId="0" borderId="4" xfId="1" applyFont="1" applyBorder="1" applyAlignment="1">
      <alignment horizontal="center" vertical="center" wrapText="1"/>
    </xf>
    <xf numFmtId="0" fontId="10" fillId="0" borderId="5" xfId="1" applyFont="1" applyBorder="1" applyAlignment="1"/>
    <xf numFmtId="0" fontId="10" fillId="0" borderId="6" xfId="1" applyFont="1" applyBorder="1" applyAlignment="1"/>
    <xf numFmtId="0" fontId="7" fillId="0" borderId="4" xfId="1" applyFont="1" applyBorder="1" applyAlignment="1">
      <alignment horizontal="center" vertical="center" wrapText="1"/>
    </xf>
    <xf numFmtId="0" fontId="1" fillId="0" borderId="5" xfId="1" applyBorder="1" applyAlignment="1"/>
    <xf numFmtId="0" fontId="1" fillId="0" borderId="6" xfId="1" applyBorder="1" applyAlignment="1"/>
    <xf numFmtId="0" fontId="9" fillId="0" borderId="2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164" fontId="9" fillId="3" borderId="8" xfId="2" applyNumberFormat="1" applyFont="1" applyFill="1" applyBorder="1" applyAlignment="1">
      <alignment horizontal="center" vertical="center" wrapText="1"/>
    </xf>
    <xf numFmtId="164" fontId="9" fillId="4" borderId="8" xfId="2" applyNumberFormat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 wrapText="1"/>
    </xf>
    <xf numFmtId="166" fontId="6" fillId="4" borderId="2" xfId="2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165" fontId="6" fillId="3" borderId="2" xfId="2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167" fontId="6" fillId="3" borderId="2" xfId="2" applyNumberFormat="1" applyFont="1" applyFill="1" applyBorder="1" applyAlignment="1">
      <alignment horizontal="center" vertical="center" wrapText="1"/>
    </xf>
    <xf numFmtId="168" fontId="6" fillId="4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vertical="top"/>
    </xf>
    <xf numFmtId="0" fontId="7" fillId="0" borderId="0" xfId="1" applyFont="1"/>
    <xf numFmtId="0" fontId="7" fillId="2" borderId="0" xfId="1" applyFont="1" applyFill="1"/>
    <xf numFmtId="0" fontId="7" fillId="0" borderId="0" xfId="1" applyFont="1" applyFill="1"/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8" fillId="2" borderId="0" xfId="1" applyFont="1" applyFill="1"/>
    <xf numFmtId="0" fontId="8" fillId="0" borderId="0" xfId="1" applyFont="1" applyFill="1"/>
    <xf numFmtId="0" fontId="8" fillId="0" borderId="0" xfId="1" applyFont="1" applyAlignment="1">
      <alignment horizontal="left"/>
    </xf>
    <xf numFmtId="0" fontId="7" fillId="0" borderId="0" xfId="1" applyFont="1" applyAlignment="1">
      <alignment wrapText="1"/>
    </xf>
    <xf numFmtId="0" fontId="7" fillId="2" borderId="0" xfId="1" applyFont="1" applyFill="1" applyAlignment="1">
      <alignment wrapText="1"/>
    </xf>
    <xf numFmtId="0" fontId="7" fillId="0" borderId="0" xfId="1" applyFont="1" applyAlignment="1"/>
    <xf numFmtId="0" fontId="3" fillId="0" borderId="0" xfId="1" applyFont="1"/>
    <xf numFmtId="0" fontId="1" fillId="2" borderId="0" xfId="1" applyFill="1"/>
    <xf numFmtId="0" fontId="1" fillId="0" borderId="0" xfId="1" applyFill="1"/>
    <xf numFmtId="0" fontId="1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39"/>
  <sheetViews>
    <sheetView tabSelected="1" zoomScale="90" zoomScaleNormal="90" workbookViewId="0">
      <selection activeCell="H18" sqref="H18:H19"/>
    </sheetView>
  </sheetViews>
  <sheetFormatPr defaultRowHeight="15" x14ac:dyDescent="0.25"/>
  <cols>
    <col min="1" max="1" width="7" style="153" customWidth="1"/>
    <col min="2" max="2" width="38.7109375" style="10" customWidth="1"/>
    <col min="3" max="3" width="16.140625" style="10" customWidth="1"/>
    <col min="4" max="4" width="18.5703125" style="168" hidden="1" customWidth="1"/>
    <col min="5" max="5" width="21.85546875" style="169" customWidth="1"/>
    <col min="6" max="6" width="10.7109375" style="10" customWidth="1"/>
    <col min="7" max="7" width="11.85546875" style="10" customWidth="1"/>
    <col min="8" max="8" width="16.140625" style="5" customWidth="1"/>
    <col min="9" max="9" width="15.140625" style="6" hidden="1" customWidth="1"/>
    <col min="10" max="10" width="14.42578125" style="6" hidden="1" customWidth="1"/>
    <col min="11" max="11" width="12.140625" style="6" hidden="1" customWidth="1"/>
    <col min="12" max="12" width="10.7109375" style="10" customWidth="1"/>
    <col min="13" max="13" width="9.5703125" style="10" customWidth="1"/>
    <col min="14" max="15" width="9.140625" style="10"/>
    <col min="16" max="16" width="20" style="10" customWidth="1"/>
    <col min="17" max="17" width="18.28515625" style="10" customWidth="1"/>
    <col min="18" max="16384" width="9.140625" style="10"/>
  </cols>
  <sheetData>
    <row r="1" spans="1:17" ht="15.75" x14ac:dyDescent="0.25">
      <c r="A1" s="1"/>
      <c r="B1" s="2"/>
      <c r="C1" s="2"/>
      <c r="D1" s="3"/>
      <c r="E1" s="4"/>
      <c r="F1" s="2"/>
      <c r="G1" s="2"/>
      <c r="K1" s="7"/>
      <c r="L1" s="8"/>
      <c r="M1" s="8"/>
      <c r="N1" s="8"/>
      <c r="O1" s="9" t="s">
        <v>0</v>
      </c>
    </row>
    <row r="2" spans="1:17" ht="15.75" x14ac:dyDescent="0.25">
      <c r="A2" s="1"/>
      <c r="B2" s="2"/>
      <c r="C2" s="2"/>
      <c r="D2" s="3"/>
      <c r="E2" s="4"/>
      <c r="F2" s="2"/>
      <c r="G2" s="2"/>
      <c r="K2" s="7"/>
      <c r="L2" s="11"/>
      <c r="M2" s="11"/>
      <c r="N2" s="11"/>
      <c r="O2" s="12" t="s">
        <v>1</v>
      </c>
    </row>
    <row r="3" spans="1:17" ht="15.75" x14ac:dyDescent="0.25">
      <c r="A3" s="1"/>
      <c r="B3" s="2"/>
      <c r="C3" s="2"/>
      <c r="D3" s="3"/>
      <c r="E3" s="4"/>
      <c r="F3" s="2"/>
      <c r="G3" s="2"/>
      <c r="K3" s="7"/>
      <c r="L3" s="11"/>
      <c r="M3" s="11"/>
      <c r="N3" s="11"/>
      <c r="O3" s="12" t="s">
        <v>2</v>
      </c>
    </row>
    <row r="4" spans="1:17" ht="15.75" x14ac:dyDescent="0.25">
      <c r="A4" s="1"/>
      <c r="B4" s="2"/>
      <c r="C4" s="2"/>
      <c r="D4" s="3"/>
      <c r="E4" s="4"/>
      <c r="F4" s="2"/>
      <c r="G4" s="2"/>
      <c r="K4" s="7"/>
      <c r="L4" s="11"/>
      <c r="M4" s="11"/>
      <c r="N4" s="11"/>
      <c r="O4" s="12" t="s">
        <v>3</v>
      </c>
    </row>
    <row r="5" spans="1:17" x14ac:dyDescent="0.25">
      <c r="A5" s="1"/>
      <c r="B5" s="2"/>
      <c r="C5" s="2"/>
      <c r="D5" s="3"/>
      <c r="E5" s="4"/>
      <c r="F5" s="2"/>
      <c r="G5" s="2"/>
      <c r="L5" s="13"/>
      <c r="M5" s="13"/>
      <c r="N5" s="13"/>
      <c r="O5" s="13"/>
    </row>
    <row r="6" spans="1:17" x14ac:dyDescent="0.25">
      <c r="A6" s="1"/>
      <c r="B6" s="2"/>
      <c r="C6" s="2"/>
      <c r="D6" s="3"/>
      <c r="E6" s="4"/>
      <c r="F6" s="2"/>
      <c r="G6" s="2"/>
      <c r="L6" s="2"/>
      <c r="M6" s="2"/>
      <c r="N6" s="2"/>
      <c r="O6" s="2"/>
    </row>
    <row r="7" spans="1:17" ht="18.75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18.75" x14ac:dyDescent="0.25">
      <c r="A8" s="15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7" ht="79.5" customHeight="1" x14ac:dyDescent="0.25">
      <c r="A9" s="17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7" t="s">
        <v>11</v>
      </c>
      <c r="G9" s="17" t="s">
        <v>12</v>
      </c>
      <c r="H9" s="20" t="s">
        <v>13</v>
      </c>
      <c r="I9" s="20"/>
      <c r="J9" s="20"/>
      <c r="K9" s="20"/>
      <c r="L9" s="17" t="s">
        <v>14</v>
      </c>
      <c r="M9" s="17"/>
      <c r="N9" s="17"/>
      <c r="O9" s="17"/>
      <c r="P9" s="17" t="s">
        <v>15</v>
      </c>
      <c r="Q9" s="17"/>
    </row>
    <row r="10" spans="1:17" x14ac:dyDescent="0.25">
      <c r="A10" s="17"/>
      <c r="B10" s="17"/>
      <c r="C10" s="17"/>
      <c r="D10" s="18"/>
      <c r="E10" s="19"/>
      <c r="F10" s="17"/>
      <c r="G10" s="17"/>
      <c r="H10" s="20" t="s">
        <v>16</v>
      </c>
      <c r="I10" s="21" t="s">
        <v>17</v>
      </c>
      <c r="J10" s="21"/>
      <c r="K10" s="21"/>
      <c r="L10" s="17"/>
      <c r="M10" s="17"/>
      <c r="N10" s="17"/>
      <c r="O10" s="17"/>
      <c r="P10" s="17" t="s">
        <v>18</v>
      </c>
      <c r="Q10" s="17" t="s">
        <v>19</v>
      </c>
    </row>
    <row r="11" spans="1:17" ht="24" x14ac:dyDescent="0.25">
      <c r="A11" s="17"/>
      <c r="B11" s="17"/>
      <c r="C11" s="17"/>
      <c r="D11" s="18"/>
      <c r="E11" s="19"/>
      <c r="F11" s="17"/>
      <c r="G11" s="17"/>
      <c r="H11" s="20"/>
      <c r="I11" s="22" t="s">
        <v>20</v>
      </c>
      <c r="J11" s="22" t="s">
        <v>21</v>
      </c>
      <c r="K11" s="22" t="s">
        <v>22</v>
      </c>
      <c r="L11" s="23">
        <v>1</v>
      </c>
      <c r="M11" s="23">
        <v>2</v>
      </c>
      <c r="N11" s="23">
        <v>3</v>
      </c>
      <c r="O11" s="23">
        <v>4</v>
      </c>
      <c r="P11" s="17"/>
      <c r="Q11" s="17"/>
    </row>
    <row r="12" spans="1:17" x14ac:dyDescent="0.25">
      <c r="A12" s="23">
        <v>1</v>
      </c>
      <c r="B12" s="23">
        <v>2</v>
      </c>
      <c r="C12" s="23">
        <v>3</v>
      </c>
      <c r="D12" s="24">
        <v>4</v>
      </c>
      <c r="E12" s="25">
        <v>4</v>
      </c>
      <c r="F12" s="25">
        <v>5</v>
      </c>
      <c r="G12" s="23">
        <v>6</v>
      </c>
      <c r="H12" s="23">
        <v>7</v>
      </c>
      <c r="I12" s="22">
        <v>8</v>
      </c>
      <c r="J12" s="22">
        <v>9</v>
      </c>
      <c r="K12" s="22">
        <v>10</v>
      </c>
      <c r="L12" s="26">
        <v>8</v>
      </c>
      <c r="M12" s="23">
        <v>9</v>
      </c>
      <c r="N12" s="23">
        <v>10</v>
      </c>
      <c r="O12" s="26">
        <v>11</v>
      </c>
      <c r="P12" s="23">
        <v>12</v>
      </c>
      <c r="Q12" s="23">
        <v>13</v>
      </c>
    </row>
    <row r="13" spans="1:17" ht="18.75" x14ac:dyDescent="0.25">
      <c r="A13" s="27"/>
      <c r="B13" s="28" t="s">
        <v>23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</row>
    <row r="14" spans="1:17" s="30" customFormat="1" ht="47.25" customHeight="1" x14ac:dyDescent="0.3">
      <c r="A14" s="27"/>
      <c r="B14" s="28" t="s">
        <v>24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</row>
    <row r="15" spans="1:17" s="30" customFormat="1" ht="20.25" customHeight="1" x14ac:dyDescent="0.3">
      <c r="A15" s="31"/>
      <c r="B15" s="32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s="30" customFormat="1" ht="20.25" customHeight="1" x14ac:dyDescent="0.3">
      <c r="A16" s="31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30" customFormat="1" ht="19.5" customHeight="1" x14ac:dyDescent="0.3">
      <c r="A17" s="31"/>
      <c r="B17" s="32" t="s">
        <v>26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65.75" customHeight="1" x14ac:dyDescent="0.25">
      <c r="A18" s="37" t="s">
        <v>27</v>
      </c>
      <c r="B18" s="38" t="s">
        <v>28</v>
      </c>
      <c r="C18" s="39" t="s">
        <v>29</v>
      </c>
      <c r="D18" s="40" t="s">
        <v>30</v>
      </c>
      <c r="E18" s="41" t="s">
        <v>31</v>
      </c>
      <c r="F18" s="39" t="s">
        <v>32</v>
      </c>
      <c r="G18" s="39" t="s">
        <v>33</v>
      </c>
      <c r="H18" s="42">
        <f>SUM(I18:K18)</f>
        <v>4689.045000000001</v>
      </c>
      <c r="I18" s="43">
        <v>0</v>
      </c>
      <c r="J18" s="43">
        <v>0</v>
      </c>
      <c r="K18" s="44">
        <f>K20+K22+K24</f>
        <v>4689.045000000001</v>
      </c>
      <c r="L18" s="37" t="s">
        <v>34</v>
      </c>
      <c r="M18" s="37" t="s">
        <v>34</v>
      </c>
      <c r="N18" s="37" t="s">
        <v>34</v>
      </c>
      <c r="O18" s="37" t="s">
        <v>34</v>
      </c>
      <c r="P18" s="45" t="s">
        <v>35</v>
      </c>
      <c r="Q18" s="23">
        <v>100</v>
      </c>
    </row>
    <row r="19" spans="1:17" ht="66" customHeight="1" x14ac:dyDescent="0.25">
      <c r="A19" s="46"/>
      <c r="B19" s="47"/>
      <c r="C19" s="48"/>
      <c r="D19" s="49"/>
      <c r="E19" s="50"/>
      <c r="F19" s="46"/>
      <c r="G19" s="46"/>
      <c r="H19" s="51"/>
      <c r="I19" s="52"/>
      <c r="J19" s="52"/>
      <c r="K19" s="52"/>
      <c r="L19" s="53"/>
      <c r="M19" s="53"/>
      <c r="N19" s="53"/>
      <c r="O19" s="53"/>
      <c r="P19" s="45" t="s">
        <v>36</v>
      </c>
      <c r="Q19" s="23">
        <v>700</v>
      </c>
    </row>
    <row r="20" spans="1:17" ht="66" customHeight="1" x14ac:dyDescent="0.25">
      <c r="A20" s="54" t="s">
        <v>37</v>
      </c>
      <c r="B20" s="55" t="s">
        <v>38</v>
      </c>
      <c r="C20" s="23" t="s">
        <v>29</v>
      </c>
      <c r="D20" s="56"/>
      <c r="E20" s="57" t="s">
        <v>39</v>
      </c>
      <c r="F20" s="23" t="s">
        <v>32</v>
      </c>
      <c r="G20" s="23" t="s">
        <v>33</v>
      </c>
      <c r="H20" s="58">
        <v>4617.1000000000004</v>
      </c>
      <c r="I20" s="59">
        <v>0</v>
      </c>
      <c r="J20" s="59">
        <v>0</v>
      </c>
      <c r="K20" s="59">
        <v>4617.1450000000004</v>
      </c>
      <c r="L20" s="60" t="s">
        <v>34</v>
      </c>
      <c r="M20" s="60" t="s">
        <v>34</v>
      </c>
      <c r="N20" s="60" t="s">
        <v>34</v>
      </c>
      <c r="O20" s="60" t="s">
        <v>34</v>
      </c>
      <c r="P20" s="23" t="s">
        <v>40</v>
      </c>
      <c r="Q20" s="23" t="s">
        <v>40</v>
      </c>
    </row>
    <row r="21" spans="1:17" s="64" customFormat="1" ht="54" customHeight="1" x14ac:dyDescent="0.25">
      <c r="A21" s="23"/>
      <c r="B21" s="61" t="s">
        <v>41</v>
      </c>
      <c r="C21" s="23" t="s">
        <v>29</v>
      </c>
      <c r="D21" s="24" t="s">
        <v>30</v>
      </c>
      <c r="E21" s="25" t="s">
        <v>40</v>
      </c>
      <c r="F21" s="23" t="s">
        <v>40</v>
      </c>
      <c r="G21" s="23" t="s">
        <v>33</v>
      </c>
      <c r="H21" s="62" t="s">
        <v>40</v>
      </c>
      <c r="I21" s="63" t="s">
        <v>42</v>
      </c>
      <c r="J21" s="63" t="s">
        <v>40</v>
      </c>
      <c r="K21" s="63" t="s">
        <v>40</v>
      </c>
      <c r="L21" s="60" t="s">
        <v>34</v>
      </c>
      <c r="M21" s="60" t="s">
        <v>34</v>
      </c>
      <c r="N21" s="60" t="s">
        <v>34</v>
      </c>
      <c r="O21" s="60" t="s">
        <v>34</v>
      </c>
      <c r="P21" s="23" t="s">
        <v>40</v>
      </c>
      <c r="Q21" s="23" t="s">
        <v>40</v>
      </c>
    </row>
    <row r="22" spans="1:17" s="64" customFormat="1" ht="54" customHeight="1" x14ac:dyDescent="0.25">
      <c r="A22" s="23" t="s">
        <v>43</v>
      </c>
      <c r="B22" s="45" t="s">
        <v>44</v>
      </c>
      <c r="C22" s="23" t="s">
        <v>29</v>
      </c>
      <c r="D22" s="24"/>
      <c r="E22" s="25" t="s">
        <v>45</v>
      </c>
      <c r="F22" s="23" t="s">
        <v>32</v>
      </c>
      <c r="G22" s="23" t="s">
        <v>33</v>
      </c>
      <c r="H22" s="65">
        <f>SUM(I22:K22)</f>
        <v>69.8</v>
      </c>
      <c r="I22" s="59">
        <v>0</v>
      </c>
      <c r="J22" s="59">
        <v>0</v>
      </c>
      <c r="K22" s="59">
        <v>69.8</v>
      </c>
      <c r="L22" s="60" t="s">
        <v>34</v>
      </c>
      <c r="M22" s="60" t="s">
        <v>34</v>
      </c>
      <c r="N22" s="60" t="s">
        <v>34</v>
      </c>
      <c r="O22" s="60" t="s">
        <v>34</v>
      </c>
      <c r="P22" s="23" t="s">
        <v>40</v>
      </c>
      <c r="Q22" s="23" t="s">
        <v>40</v>
      </c>
    </row>
    <row r="23" spans="1:17" s="64" customFormat="1" ht="42.75" customHeight="1" x14ac:dyDescent="0.25">
      <c r="A23" s="23"/>
      <c r="B23" s="61" t="s">
        <v>46</v>
      </c>
      <c r="C23" s="23" t="s">
        <v>29</v>
      </c>
      <c r="D23" s="24" t="s">
        <v>30</v>
      </c>
      <c r="E23" s="25" t="s">
        <v>40</v>
      </c>
      <c r="F23" s="23" t="s">
        <v>40</v>
      </c>
      <c r="G23" s="23" t="s">
        <v>33</v>
      </c>
      <c r="H23" s="62" t="s">
        <v>40</v>
      </c>
      <c r="I23" s="63" t="s">
        <v>42</v>
      </c>
      <c r="J23" s="63" t="s">
        <v>40</v>
      </c>
      <c r="K23" s="63" t="s">
        <v>40</v>
      </c>
      <c r="L23" s="60" t="s">
        <v>34</v>
      </c>
      <c r="M23" s="60" t="s">
        <v>34</v>
      </c>
      <c r="N23" s="60" t="s">
        <v>34</v>
      </c>
      <c r="O23" s="60" t="s">
        <v>34</v>
      </c>
      <c r="P23" s="23" t="s">
        <v>40</v>
      </c>
      <c r="Q23" s="23" t="s">
        <v>40</v>
      </c>
    </row>
    <row r="24" spans="1:17" s="64" customFormat="1" ht="87" customHeight="1" x14ac:dyDescent="0.25">
      <c r="A24" s="23" t="s">
        <v>47</v>
      </c>
      <c r="B24" s="61" t="s">
        <v>48</v>
      </c>
      <c r="C24" s="23" t="s">
        <v>29</v>
      </c>
      <c r="D24" s="24"/>
      <c r="E24" s="25" t="s">
        <v>49</v>
      </c>
      <c r="F24" s="23" t="s">
        <v>32</v>
      </c>
      <c r="G24" s="23" t="s">
        <v>33</v>
      </c>
      <c r="H24" s="65">
        <f>SUM(I24:K24)</f>
        <v>2.1</v>
      </c>
      <c r="I24" s="59">
        <v>0</v>
      </c>
      <c r="J24" s="59">
        <v>0</v>
      </c>
      <c r="K24" s="59">
        <v>2.1</v>
      </c>
      <c r="L24" s="60" t="s">
        <v>34</v>
      </c>
      <c r="M24" s="60" t="s">
        <v>34</v>
      </c>
      <c r="N24" s="60" t="s">
        <v>34</v>
      </c>
      <c r="O24" s="60" t="s">
        <v>34</v>
      </c>
      <c r="P24" s="23" t="s">
        <v>40</v>
      </c>
      <c r="Q24" s="23" t="s">
        <v>40</v>
      </c>
    </row>
    <row r="25" spans="1:17" s="64" customFormat="1" ht="59.25" customHeight="1" x14ac:dyDescent="0.25">
      <c r="A25" s="23"/>
      <c r="B25" s="61" t="s">
        <v>50</v>
      </c>
      <c r="C25" s="23" t="s">
        <v>29</v>
      </c>
      <c r="D25" s="24" t="s">
        <v>30</v>
      </c>
      <c r="E25" s="25" t="s">
        <v>40</v>
      </c>
      <c r="F25" s="23" t="s">
        <v>40</v>
      </c>
      <c r="G25" s="23" t="s">
        <v>33</v>
      </c>
      <c r="H25" s="62" t="s">
        <v>40</v>
      </c>
      <c r="I25" s="63" t="s">
        <v>42</v>
      </c>
      <c r="J25" s="63" t="s">
        <v>40</v>
      </c>
      <c r="K25" s="63" t="s">
        <v>40</v>
      </c>
      <c r="L25" s="60" t="s">
        <v>34</v>
      </c>
      <c r="M25" s="60" t="s">
        <v>34</v>
      </c>
      <c r="N25" s="60" t="s">
        <v>34</v>
      </c>
      <c r="O25" s="60" t="s">
        <v>34</v>
      </c>
      <c r="P25" s="23" t="s">
        <v>40</v>
      </c>
      <c r="Q25" s="23" t="s">
        <v>40</v>
      </c>
    </row>
    <row r="26" spans="1:17" ht="162.75" customHeight="1" x14ac:dyDescent="0.25">
      <c r="A26" s="37">
        <v>2</v>
      </c>
      <c r="B26" s="38" t="s">
        <v>51</v>
      </c>
      <c r="C26" s="37" t="s">
        <v>52</v>
      </c>
      <c r="D26" s="40"/>
      <c r="E26" s="41" t="s">
        <v>53</v>
      </c>
      <c r="F26" s="39" t="s">
        <v>32</v>
      </c>
      <c r="G26" s="39" t="s">
        <v>33</v>
      </c>
      <c r="H26" s="66">
        <f>SUM(I26:K26)</f>
        <v>840.55509999999992</v>
      </c>
      <c r="I26" s="43">
        <v>0</v>
      </c>
      <c r="J26" s="43">
        <v>0</v>
      </c>
      <c r="K26" s="44">
        <f>K28+K30+K32+K34</f>
        <v>840.55509999999992</v>
      </c>
      <c r="L26" s="37" t="s">
        <v>34</v>
      </c>
      <c r="M26" s="37" t="s">
        <v>34</v>
      </c>
      <c r="N26" s="37" t="s">
        <v>34</v>
      </c>
      <c r="O26" s="37" t="s">
        <v>34</v>
      </c>
      <c r="P26" s="67" t="s">
        <v>35</v>
      </c>
      <c r="Q26" s="23">
        <v>100</v>
      </c>
    </row>
    <row r="27" spans="1:17" ht="59.25" customHeight="1" x14ac:dyDescent="0.25">
      <c r="A27" s="46"/>
      <c r="B27" s="47"/>
      <c r="C27" s="46"/>
      <c r="D27" s="49"/>
      <c r="E27" s="47"/>
      <c r="F27" s="68"/>
      <c r="G27" s="68"/>
      <c r="H27" s="69"/>
      <c r="I27" s="52"/>
      <c r="J27" s="52"/>
      <c r="K27" s="52"/>
      <c r="L27" s="53"/>
      <c r="M27" s="53"/>
      <c r="N27" s="53"/>
      <c r="O27" s="53"/>
      <c r="P27" s="67" t="s">
        <v>36</v>
      </c>
      <c r="Q27" s="23">
        <v>700</v>
      </c>
    </row>
    <row r="28" spans="1:17" s="73" customFormat="1" ht="59.25" customHeight="1" x14ac:dyDescent="0.25">
      <c r="A28" s="54" t="s">
        <v>54</v>
      </c>
      <c r="B28" s="55" t="s">
        <v>55</v>
      </c>
      <c r="C28" s="23" t="s">
        <v>56</v>
      </c>
      <c r="D28" s="70"/>
      <c r="E28" s="55" t="s">
        <v>57</v>
      </c>
      <c r="F28" s="23" t="s">
        <v>32</v>
      </c>
      <c r="G28" s="23" t="s">
        <v>33</v>
      </c>
      <c r="H28" s="71">
        <f>SUM(I28:K28)</f>
        <v>467.98509999999999</v>
      </c>
      <c r="I28" s="72">
        <v>0</v>
      </c>
      <c r="J28" s="72">
        <v>0</v>
      </c>
      <c r="K28" s="72">
        <v>467.98509999999999</v>
      </c>
      <c r="L28" s="60" t="s">
        <v>34</v>
      </c>
      <c r="M28" s="60" t="s">
        <v>34</v>
      </c>
      <c r="N28" s="60" t="s">
        <v>34</v>
      </c>
      <c r="O28" s="60" t="s">
        <v>34</v>
      </c>
      <c r="P28" s="23" t="s">
        <v>40</v>
      </c>
      <c r="Q28" s="23" t="s">
        <v>40</v>
      </c>
    </row>
    <row r="29" spans="1:17" s="64" customFormat="1" ht="49.5" customHeight="1" x14ac:dyDescent="0.25">
      <c r="A29" s="23"/>
      <c r="B29" s="61" t="s">
        <v>58</v>
      </c>
      <c r="C29" s="23" t="s">
        <v>56</v>
      </c>
      <c r="D29" s="24" t="s">
        <v>59</v>
      </c>
      <c r="E29" s="25" t="s">
        <v>40</v>
      </c>
      <c r="F29" s="23" t="s">
        <v>40</v>
      </c>
      <c r="G29" s="23" t="s">
        <v>33</v>
      </c>
      <c r="H29" s="26" t="s">
        <v>40</v>
      </c>
      <c r="I29" s="22" t="s">
        <v>42</v>
      </c>
      <c r="J29" s="22" t="s">
        <v>40</v>
      </c>
      <c r="K29" s="22" t="s">
        <v>40</v>
      </c>
      <c r="L29" s="60" t="s">
        <v>34</v>
      </c>
      <c r="M29" s="60" t="s">
        <v>34</v>
      </c>
      <c r="N29" s="60" t="s">
        <v>34</v>
      </c>
      <c r="O29" s="60" t="s">
        <v>34</v>
      </c>
      <c r="P29" s="23" t="s">
        <v>40</v>
      </c>
      <c r="Q29" s="23" t="s">
        <v>40</v>
      </c>
    </row>
    <row r="30" spans="1:17" s="64" customFormat="1" ht="49.5" customHeight="1" x14ac:dyDescent="0.25">
      <c r="A30" s="74" t="s">
        <v>60</v>
      </c>
      <c r="B30" s="75" t="s">
        <v>61</v>
      </c>
      <c r="C30" s="23" t="s">
        <v>62</v>
      </c>
      <c r="D30" s="24"/>
      <c r="E30" s="55" t="s">
        <v>57</v>
      </c>
      <c r="F30" s="23" t="s">
        <v>32</v>
      </c>
      <c r="G30" s="23" t="s">
        <v>33</v>
      </c>
      <c r="H30" s="76">
        <f>SUM(I30:K30)</f>
        <v>62.8</v>
      </c>
      <c r="I30" s="72">
        <v>0</v>
      </c>
      <c r="J30" s="72">
        <v>0</v>
      </c>
      <c r="K30" s="72">
        <v>62.8</v>
      </c>
      <c r="L30" s="60" t="s">
        <v>34</v>
      </c>
      <c r="M30" s="60" t="s">
        <v>34</v>
      </c>
      <c r="N30" s="60" t="s">
        <v>34</v>
      </c>
      <c r="O30" s="60" t="s">
        <v>34</v>
      </c>
      <c r="P30" s="23" t="s">
        <v>40</v>
      </c>
      <c r="Q30" s="23" t="s">
        <v>40</v>
      </c>
    </row>
    <row r="31" spans="1:17" s="79" customFormat="1" ht="65.25" customHeight="1" x14ac:dyDescent="0.25">
      <c r="A31" s="26"/>
      <c r="B31" s="77" t="s">
        <v>63</v>
      </c>
      <c r="C31" s="23" t="s">
        <v>62</v>
      </c>
      <c r="D31" s="24" t="s">
        <v>64</v>
      </c>
      <c r="E31" s="25" t="s">
        <v>40</v>
      </c>
      <c r="F31" s="26" t="s">
        <v>40</v>
      </c>
      <c r="G31" s="23" t="s">
        <v>33</v>
      </c>
      <c r="H31" s="26" t="s">
        <v>40</v>
      </c>
      <c r="I31" s="22" t="s">
        <v>42</v>
      </c>
      <c r="J31" s="22" t="s">
        <v>40</v>
      </c>
      <c r="K31" s="22" t="s">
        <v>40</v>
      </c>
      <c r="L31" s="78" t="s">
        <v>34</v>
      </c>
      <c r="M31" s="78" t="s">
        <v>34</v>
      </c>
      <c r="N31" s="78" t="s">
        <v>34</v>
      </c>
      <c r="O31" s="78" t="s">
        <v>34</v>
      </c>
      <c r="P31" s="23" t="s">
        <v>40</v>
      </c>
      <c r="Q31" s="23" t="s">
        <v>40</v>
      </c>
    </row>
    <row r="32" spans="1:17" s="79" customFormat="1" ht="76.5" customHeight="1" x14ac:dyDescent="0.25">
      <c r="A32" s="26" t="s">
        <v>65</v>
      </c>
      <c r="B32" s="80" t="s">
        <v>66</v>
      </c>
      <c r="C32" s="23" t="s">
        <v>29</v>
      </c>
      <c r="D32" s="24"/>
      <c r="E32" s="55" t="s">
        <v>57</v>
      </c>
      <c r="F32" s="23" t="s">
        <v>32</v>
      </c>
      <c r="G32" s="23" t="s">
        <v>33</v>
      </c>
      <c r="H32" s="81">
        <v>294.24</v>
      </c>
      <c r="I32" s="72">
        <v>0</v>
      </c>
      <c r="J32" s="72">
        <v>0</v>
      </c>
      <c r="K32" s="72">
        <v>297.24</v>
      </c>
      <c r="L32" s="60" t="s">
        <v>34</v>
      </c>
      <c r="M32" s="60" t="s">
        <v>34</v>
      </c>
      <c r="N32" s="60" t="s">
        <v>34</v>
      </c>
      <c r="O32" s="60" t="s">
        <v>34</v>
      </c>
      <c r="P32" s="23" t="s">
        <v>40</v>
      </c>
      <c r="Q32" s="23" t="s">
        <v>40</v>
      </c>
    </row>
    <row r="33" spans="1:17" s="64" customFormat="1" ht="66.75" customHeight="1" x14ac:dyDescent="0.25">
      <c r="A33" s="23"/>
      <c r="B33" s="61" t="s">
        <v>67</v>
      </c>
      <c r="C33" s="23" t="s">
        <v>29</v>
      </c>
      <c r="D33" s="24" t="s">
        <v>30</v>
      </c>
      <c r="E33" s="25" t="s">
        <v>40</v>
      </c>
      <c r="F33" s="23" t="s">
        <v>40</v>
      </c>
      <c r="G33" s="23" t="s">
        <v>33</v>
      </c>
      <c r="H33" s="26" t="s">
        <v>40</v>
      </c>
      <c r="I33" s="22" t="s">
        <v>42</v>
      </c>
      <c r="J33" s="22" t="s">
        <v>40</v>
      </c>
      <c r="K33" s="22" t="s">
        <v>40</v>
      </c>
      <c r="L33" s="60" t="s">
        <v>34</v>
      </c>
      <c r="M33" s="60" t="s">
        <v>34</v>
      </c>
      <c r="N33" s="60" t="s">
        <v>34</v>
      </c>
      <c r="O33" s="60" t="s">
        <v>34</v>
      </c>
      <c r="P33" s="23" t="s">
        <v>40</v>
      </c>
      <c r="Q33" s="23" t="s">
        <v>40</v>
      </c>
    </row>
    <row r="34" spans="1:17" s="64" customFormat="1" ht="66.75" customHeight="1" x14ac:dyDescent="0.25">
      <c r="A34" s="23" t="s">
        <v>68</v>
      </c>
      <c r="B34" s="45" t="s">
        <v>69</v>
      </c>
      <c r="C34" s="23" t="s">
        <v>29</v>
      </c>
      <c r="D34" s="24"/>
      <c r="E34" s="55" t="s">
        <v>57</v>
      </c>
      <c r="F34" s="23" t="s">
        <v>32</v>
      </c>
      <c r="G34" s="23" t="s">
        <v>33</v>
      </c>
      <c r="H34" s="81">
        <v>12.53</v>
      </c>
      <c r="I34" s="72">
        <v>0</v>
      </c>
      <c r="J34" s="72">
        <v>0</v>
      </c>
      <c r="K34" s="72">
        <v>12.53</v>
      </c>
      <c r="L34" s="60" t="s">
        <v>34</v>
      </c>
      <c r="M34" s="60" t="s">
        <v>34</v>
      </c>
      <c r="N34" s="60" t="s">
        <v>34</v>
      </c>
      <c r="O34" s="60" t="s">
        <v>34</v>
      </c>
      <c r="P34" s="23" t="s">
        <v>40</v>
      </c>
      <c r="Q34" s="23" t="s">
        <v>40</v>
      </c>
    </row>
    <row r="35" spans="1:17" s="64" customFormat="1" ht="59.25" customHeight="1" x14ac:dyDescent="0.25">
      <c r="A35" s="23"/>
      <c r="B35" s="61" t="s">
        <v>70</v>
      </c>
      <c r="C35" s="23" t="s">
        <v>29</v>
      </c>
      <c r="D35" s="24" t="s">
        <v>30</v>
      </c>
      <c r="E35" s="25" t="s">
        <v>40</v>
      </c>
      <c r="F35" s="23" t="s">
        <v>40</v>
      </c>
      <c r="G35" s="23" t="s">
        <v>33</v>
      </c>
      <c r="H35" s="26" t="s">
        <v>40</v>
      </c>
      <c r="I35" s="22" t="s">
        <v>42</v>
      </c>
      <c r="J35" s="22" t="s">
        <v>40</v>
      </c>
      <c r="K35" s="22" t="s">
        <v>40</v>
      </c>
      <c r="L35" s="60" t="s">
        <v>34</v>
      </c>
      <c r="M35" s="60" t="s">
        <v>34</v>
      </c>
      <c r="N35" s="60" t="s">
        <v>34</v>
      </c>
      <c r="O35" s="60" t="s">
        <v>34</v>
      </c>
      <c r="P35" s="23" t="s">
        <v>40</v>
      </c>
      <c r="Q35" s="23" t="s">
        <v>40</v>
      </c>
    </row>
    <row r="36" spans="1:17" s="64" customFormat="1" ht="42.75" customHeight="1" x14ac:dyDescent="0.25">
      <c r="A36" s="82" t="s">
        <v>71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</row>
    <row r="37" spans="1:17" s="64" customFormat="1" ht="23.25" customHeight="1" x14ac:dyDescent="0.25">
      <c r="A37" s="31"/>
      <c r="B37" s="32" t="s">
        <v>25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1:17" s="64" customFormat="1" ht="22.5" customHeight="1" x14ac:dyDescent="0.25">
      <c r="A38" s="31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64" customFormat="1" ht="23.25" customHeight="1" x14ac:dyDescent="0.25">
      <c r="A39" s="31"/>
      <c r="B39" s="32" t="s">
        <v>26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</row>
    <row r="40" spans="1:17" ht="188.25" customHeight="1" x14ac:dyDescent="0.25">
      <c r="A40" s="23">
        <v>3</v>
      </c>
      <c r="B40" s="85" t="s">
        <v>72</v>
      </c>
      <c r="C40" s="86" t="s">
        <v>29</v>
      </c>
      <c r="D40" s="24" t="s">
        <v>30</v>
      </c>
      <c r="E40" s="87" t="s">
        <v>73</v>
      </c>
      <c r="F40" s="86" t="s">
        <v>74</v>
      </c>
      <c r="G40" s="86" t="s">
        <v>33</v>
      </c>
      <c r="H40" s="88">
        <f>SUM(I40:K40)</f>
        <v>0</v>
      </c>
      <c r="I40" s="89">
        <v>0</v>
      </c>
      <c r="J40" s="89">
        <v>0</v>
      </c>
      <c r="K40" s="89">
        <v>0</v>
      </c>
      <c r="L40" s="23" t="s">
        <v>34</v>
      </c>
      <c r="M40" s="23" t="s">
        <v>34</v>
      </c>
      <c r="N40" s="23" t="s">
        <v>34</v>
      </c>
      <c r="O40" s="23" t="s">
        <v>34</v>
      </c>
      <c r="P40" s="67" t="s">
        <v>75</v>
      </c>
      <c r="Q40" s="23">
        <v>3</v>
      </c>
    </row>
    <row r="41" spans="1:17" ht="51" customHeight="1" x14ac:dyDescent="0.25">
      <c r="A41" s="90"/>
      <c r="B41" s="61" t="s">
        <v>76</v>
      </c>
      <c r="C41" s="23" t="s">
        <v>29</v>
      </c>
      <c r="D41" s="24" t="s">
        <v>40</v>
      </c>
      <c r="E41" s="25" t="s">
        <v>40</v>
      </c>
      <c r="F41" s="23" t="s">
        <v>40</v>
      </c>
      <c r="G41" s="23" t="s">
        <v>33</v>
      </c>
      <c r="H41" s="26" t="s">
        <v>40</v>
      </c>
      <c r="I41" s="22" t="s">
        <v>42</v>
      </c>
      <c r="J41" s="22" t="s">
        <v>40</v>
      </c>
      <c r="K41" s="22" t="s">
        <v>40</v>
      </c>
      <c r="L41" s="60" t="s">
        <v>34</v>
      </c>
      <c r="M41" s="60" t="s">
        <v>34</v>
      </c>
      <c r="N41" s="60" t="s">
        <v>34</v>
      </c>
      <c r="O41" s="60" t="s">
        <v>34</v>
      </c>
      <c r="P41" s="23" t="s">
        <v>40</v>
      </c>
      <c r="Q41" s="23" t="s">
        <v>40</v>
      </c>
    </row>
    <row r="42" spans="1:17" ht="46.5" customHeight="1" x14ac:dyDescent="0.25">
      <c r="A42" s="90"/>
      <c r="B42" s="61" t="s">
        <v>77</v>
      </c>
      <c r="C42" s="23" t="s">
        <v>29</v>
      </c>
      <c r="D42" s="24" t="s">
        <v>30</v>
      </c>
      <c r="E42" s="25" t="s">
        <v>40</v>
      </c>
      <c r="F42" s="23" t="s">
        <v>40</v>
      </c>
      <c r="G42" s="23" t="s">
        <v>33</v>
      </c>
      <c r="H42" s="26" t="s">
        <v>40</v>
      </c>
      <c r="I42" s="22" t="s">
        <v>40</v>
      </c>
      <c r="J42" s="22" t="s">
        <v>40</v>
      </c>
      <c r="K42" s="22" t="s">
        <v>40</v>
      </c>
      <c r="L42" s="60"/>
      <c r="M42" s="60" t="s">
        <v>34</v>
      </c>
      <c r="N42" s="60" t="s">
        <v>34</v>
      </c>
      <c r="O42" s="60"/>
      <c r="P42" s="23" t="s">
        <v>40</v>
      </c>
      <c r="Q42" s="23" t="s">
        <v>40</v>
      </c>
    </row>
    <row r="43" spans="1:17" ht="38.25" customHeight="1" x14ac:dyDescent="0.25">
      <c r="A43" s="90"/>
      <c r="B43" s="61" t="s">
        <v>78</v>
      </c>
      <c r="C43" s="23" t="s">
        <v>29</v>
      </c>
      <c r="D43" s="24" t="s">
        <v>30</v>
      </c>
      <c r="E43" s="25" t="s">
        <v>40</v>
      </c>
      <c r="F43" s="23" t="s">
        <v>40</v>
      </c>
      <c r="G43" s="23" t="s">
        <v>33</v>
      </c>
      <c r="H43" s="26" t="s">
        <v>40</v>
      </c>
      <c r="I43" s="22" t="s">
        <v>40</v>
      </c>
      <c r="J43" s="22" t="s">
        <v>40</v>
      </c>
      <c r="K43" s="22" t="s">
        <v>40</v>
      </c>
      <c r="L43" s="60"/>
      <c r="M43" s="23"/>
      <c r="N43" s="60" t="s">
        <v>34</v>
      </c>
      <c r="O43" s="23"/>
      <c r="P43" s="23" t="s">
        <v>40</v>
      </c>
      <c r="Q43" s="23" t="s">
        <v>40</v>
      </c>
    </row>
    <row r="44" spans="1:17" ht="107.25" customHeight="1" x14ac:dyDescent="0.25">
      <c r="A44" s="91">
        <v>4</v>
      </c>
      <c r="B44" s="85" t="s">
        <v>79</v>
      </c>
      <c r="C44" s="86" t="s">
        <v>29</v>
      </c>
      <c r="D44" s="24" t="s">
        <v>30</v>
      </c>
      <c r="E44" s="92" t="s">
        <v>80</v>
      </c>
      <c r="F44" s="86" t="s">
        <v>32</v>
      </c>
      <c r="G44" s="86" t="s">
        <v>33</v>
      </c>
      <c r="H44" s="88">
        <f>SUM(I44:K44)</f>
        <v>0</v>
      </c>
      <c r="I44" s="89">
        <v>0</v>
      </c>
      <c r="J44" s="89">
        <v>0</v>
      </c>
      <c r="K44" s="89">
        <v>0</v>
      </c>
      <c r="L44" s="23" t="s">
        <v>34</v>
      </c>
      <c r="M44" s="23" t="s">
        <v>34</v>
      </c>
      <c r="N44" s="23" t="s">
        <v>34</v>
      </c>
      <c r="O44" s="23" t="s">
        <v>34</v>
      </c>
      <c r="P44" s="67" t="s">
        <v>81</v>
      </c>
      <c r="Q44" s="23">
        <v>95</v>
      </c>
    </row>
    <row r="45" spans="1:17" ht="51" customHeight="1" x14ac:dyDescent="0.25">
      <c r="A45" s="90"/>
      <c r="B45" s="61" t="s">
        <v>82</v>
      </c>
      <c r="C45" s="23" t="s">
        <v>29</v>
      </c>
      <c r="D45" s="24" t="s">
        <v>30</v>
      </c>
      <c r="E45" s="25" t="s">
        <v>40</v>
      </c>
      <c r="F45" s="23" t="s">
        <v>40</v>
      </c>
      <c r="G45" s="23" t="s">
        <v>33</v>
      </c>
      <c r="H45" s="26" t="s">
        <v>40</v>
      </c>
      <c r="I45" s="22" t="s">
        <v>42</v>
      </c>
      <c r="J45" s="22" t="s">
        <v>40</v>
      </c>
      <c r="K45" s="22" t="s">
        <v>40</v>
      </c>
      <c r="L45" s="60" t="s">
        <v>34</v>
      </c>
      <c r="M45" s="60" t="s">
        <v>34</v>
      </c>
      <c r="N45" s="60" t="s">
        <v>34</v>
      </c>
      <c r="O45" s="60" t="s">
        <v>34</v>
      </c>
      <c r="P45" s="23" t="s">
        <v>40</v>
      </c>
      <c r="Q45" s="23" t="s">
        <v>40</v>
      </c>
    </row>
    <row r="46" spans="1:17" ht="53.25" customHeight="1" x14ac:dyDescent="0.25">
      <c r="A46" s="90"/>
      <c r="B46" s="61" t="s">
        <v>83</v>
      </c>
      <c r="C46" s="23" t="s">
        <v>29</v>
      </c>
      <c r="D46" s="24" t="s">
        <v>30</v>
      </c>
      <c r="E46" s="25" t="s">
        <v>40</v>
      </c>
      <c r="F46" s="23" t="s">
        <v>40</v>
      </c>
      <c r="G46" s="23" t="s">
        <v>33</v>
      </c>
      <c r="H46" s="26" t="s">
        <v>40</v>
      </c>
      <c r="I46" s="22" t="s">
        <v>42</v>
      </c>
      <c r="J46" s="22" t="s">
        <v>40</v>
      </c>
      <c r="K46" s="22" t="s">
        <v>40</v>
      </c>
      <c r="L46" s="60" t="s">
        <v>34</v>
      </c>
      <c r="M46" s="60" t="s">
        <v>34</v>
      </c>
      <c r="N46" s="60" t="s">
        <v>34</v>
      </c>
      <c r="O46" s="60" t="s">
        <v>34</v>
      </c>
      <c r="P46" s="23" t="s">
        <v>40</v>
      </c>
      <c r="Q46" s="23" t="s">
        <v>40</v>
      </c>
    </row>
    <row r="47" spans="1:17" ht="37.5" customHeight="1" x14ac:dyDescent="0.25">
      <c r="A47" s="82" t="s">
        <v>84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</row>
    <row r="48" spans="1:17" ht="24" customHeight="1" x14ac:dyDescent="0.25">
      <c r="A48" s="31"/>
      <c r="B48" s="32" t="s">
        <v>25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</row>
    <row r="49" spans="1:17" ht="20.25" customHeight="1" x14ac:dyDescent="0.25">
      <c r="A49" s="31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20.25" customHeight="1" x14ac:dyDescent="0.25">
      <c r="A50" s="31"/>
      <c r="B50" s="32" t="s">
        <v>26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17" ht="225" customHeight="1" x14ac:dyDescent="0.25">
      <c r="A51" s="90" t="s">
        <v>85</v>
      </c>
      <c r="B51" s="93" t="s">
        <v>86</v>
      </c>
      <c r="C51" s="94" t="s">
        <v>87</v>
      </c>
      <c r="D51" s="24" t="s">
        <v>88</v>
      </c>
      <c r="E51" s="25" t="s">
        <v>89</v>
      </c>
      <c r="F51" s="95">
        <v>44562</v>
      </c>
      <c r="G51" s="86" t="s">
        <v>33</v>
      </c>
      <c r="H51" s="88">
        <f>SUM(I51:K51)</f>
        <v>16007.33733</v>
      </c>
      <c r="I51" s="89">
        <v>7010.44823</v>
      </c>
      <c r="J51" s="89">
        <f>6270.60444+2726.28466</f>
        <v>8996.8891000000003</v>
      </c>
      <c r="K51" s="89">
        <v>0</v>
      </c>
      <c r="L51" s="23" t="s">
        <v>34</v>
      </c>
      <c r="M51" s="23" t="s">
        <v>34</v>
      </c>
      <c r="N51" s="23" t="s">
        <v>34</v>
      </c>
      <c r="O51" s="23" t="s">
        <v>34</v>
      </c>
      <c r="P51" s="67" t="s">
        <v>90</v>
      </c>
      <c r="Q51" s="23">
        <v>15.5</v>
      </c>
    </row>
    <row r="52" spans="1:17" ht="90" customHeight="1" x14ac:dyDescent="0.25">
      <c r="A52" s="90"/>
      <c r="B52" s="61" t="s">
        <v>91</v>
      </c>
      <c r="C52" s="96" t="s">
        <v>87</v>
      </c>
      <c r="D52" s="24" t="s">
        <v>40</v>
      </c>
      <c r="E52" s="25" t="s">
        <v>40</v>
      </c>
      <c r="F52" s="23" t="s">
        <v>40</v>
      </c>
      <c r="G52" s="23" t="s">
        <v>92</v>
      </c>
      <c r="H52" s="26" t="s">
        <v>40</v>
      </c>
      <c r="I52" s="22" t="s">
        <v>42</v>
      </c>
      <c r="J52" s="22" t="s">
        <v>40</v>
      </c>
      <c r="K52" s="22" t="s">
        <v>40</v>
      </c>
      <c r="L52" s="60" t="s">
        <v>34</v>
      </c>
      <c r="M52" s="60" t="s">
        <v>34</v>
      </c>
      <c r="N52" s="60" t="s">
        <v>34</v>
      </c>
      <c r="O52" s="60"/>
      <c r="P52" s="23" t="s">
        <v>40</v>
      </c>
      <c r="Q52" s="23" t="s">
        <v>40</v>
      </c>
    </row>
    <row r="53" spans="1:17" ht="222" customHeight="1" x14ac:dyDescent="0.25">
      <c r="A53" s="90" t="s">
        <v>93</v>
      </c>
      <c r="B53" s="85" t="s">
        <v>94</v>
      </c>
      <c r="C53" s="86" t="s">
        <v>95</v>
      </c>
      <c r="D53" s="24" t="s">
        <v>96</v>
      </c>
      <c r="E53" s="25" t="s">
        <v>97</v>
      </c>
      <c r="F53" s="95" t="s">
        <v>32</v>
      </c>
      <c r="G53" s="86" t="s">
        <v>33</v>
      </c>
      <c r="H53" s="88">
        <f>SUM(I53:K53)</f>
        <v>65.8</v>
      </c>
      <c r="I53" s="89">
        <v>0</v>
      </c>
      <c r="J53" s="89">
        <v>65.8</v>
      </c>
      <c r="K53" s="89">
        <v>0</v>
      </c>
      <c r="L53" s="23" t="s">
        <v>34</v>
      </c>
      <c r="M53" s="23" t="s">
        <v>34</v>
      </c>
      <c r="N53" s="23" t="s">
        <v>34</v>
      </c>
      <c r="O53" s="23" t="s">
        <v>34</v>
      </c>
      <c r="P53" s="67" t="s">
        <v>90</v>
      </c>
      <c r="Q53" s="23">
        <v>15.5</v>
      </c>
    </row>
    <row r="54" spans="1:17" ht="51" customHeight="1" x14ac:dyDescent="0.25">
      <c r="A54" s="90"/>
      <c r="B54" s="61" t="s">
        <v>98</v>
      </c>
      <c r="C54" s="23" t="s">
        <v>99</v>
      </c>
      <c r="D54" s="24" t="s">
        <v>40</v>
      </c>
      <c r="E54" s="25" t="s">
        <v>40</v>
      </c>
      <c r="F54" s="23" t="s">
        <v>40</v>
      </c>
      <c r="G54" s="23" t="s">
        <v>33</v>
      </c>
      <c r="H54" s="26" t="s">
        <v>40</v>
      </c>
      <c r="I54" s="22" t="s">
        <v>42</v>
      </c>
      <c r="J54" s="22" t="s">
        <v>40</v>
      </c>
      <c r="K54" s="22" t="s">
        <v>40</v>
      </c>
      <c r="L54" s="60" t="s">
        <v>34</v>
      </c>
      <c r="M54" s="60" t="s">
        <v>34</v>
      </c>
      <c r="N54" s="60" t="s">
        <v>34</v>
      </c>
      <c r="O54" s="60" t="s">
        <v>34</v>
      </c>
      <c r="P54" s="23" t="s">
        <v>40</v>
      </c>
      <c r="Q54" s="23" t="s">
        <v>40</v>
      </c>
    </row>
    <row r="55" spans="1:17" ht="120.75" customHeight="1" x14ac:dyDescent="0.25">
      <c r="A55" s="97"/>
      <c r="B55" s="61" t="s">
        <v>100</v>
      </c>
      <c r="C55" s="23" t="s">
        <v>99</v>
      </c>
      <c r="D55" s="24" t="s">
        <v>40</v>
      </c>
      <c r="E55" s="25" t="s">
        <v>40</v>
      </c>
      <c r="F55" s="23" t="s">
        <v>40</v>
      </c>
      <c r="G55" s="23" t="s">
        <v>33</v>
      </c>
      <c r="H55" s="26" t="s">
        <v>40</v>
      </c>
      <c r="I55" s="22" t="s">
        <v>42</v>
      </c>
      <c r="J55" s="22" t="s">
        <v>40</v>
      </c>
      <c r="K55" s="22" t="s">
        <v>40</v>
      </c>
      <c r="L55" s="60" t="s">
        <v>34</v>
      </c>
      <c r="M55" s="60" t="s">
        <v>34</v>
      </c>
      <c r="N55" s="60" t="s">
        <v>34</v>
      </c>
      <c r="O55" s="60" t="s">
        <v>34</v>
      </c>
      <c r="P55" s="23" t="s">
        <v>40</v>
      </c>
      <c r="Q55" s="23" t="s">
        <v>40</v>
      </c>
    </row>
    <row r="56" spans="1:17" ht="73.5" customHeight="1" x14ac:dyDescent="0.25">
      <c r="A56" s="97" t="s">
        <v>101</v>
      </c>
      <c r="B56" s="98" t="s">
        <v>102</v>
      </c>
      <c r="C56" s="94" t="s">
        <v>87</v>
      </c>
      <c r="D56" s="99" t="s">
        <v>88</v>
      </c>
      <c r="E56" s="100" t="s">
        <v>103</v>
      </c>
      <c r="F56" s="95" t="s">
        <v>32</v>
      </c>
      <c r="G56" s="86" t="s">
        <v>33</v>
      </c>
      <c r="H56" s="101">
        <f>SUM(I56:K56)</f>
        <v>1368.972</v>
      </c>
      <c r="I56" s="102">
        <v>1368.972</v>
      </c>
      <c r="J56" s="102">
        <v>0</v>
      </c>
      <c r="K56" s="102">
        <v>0</v>
      </c>
      <c r="L56" s="60"/>
      <c r="M56" s="96"/>
      <c r="N56" s="96"/>
      <c r="O56" s="60" t="s">
        <v>34</v>
      </c>
      <c r="P56" s="103" t="s">
        <v>104</v>
      </c>
      <c r="Q56" s="104">
        <v>65</v>
      </c>
    </row>
    <row r="57" spans="1:17" ht="50.25" customHeight="1" x14ac:dyDescent="0.25">
      <c r="A57" s="90"/>
      <c r="B57" s="61" t="s">
        <v>105</v>
      </c>
      <c r="C57" s="96" t="s">
        <v>87</v>
      </c>
      <c r="D57" s="24" t="s">
        <v>40</v>
      </c>
      <c r="E57" s="25" t="s">
        <v>40</v>
      </c>
      <c r="F57" s="23" t="s">
        <v>40</v>
      </c>
      <c r="G57" s="105" t="s">
        <v>106</v>
      </c>
      <c r="H57" s="26" t="s">
        <v>40</v>
      </c>
      <c r="I57" s="22" t="s">
        <v>42</v>
      </c>
      <c r="J57" s="22" t="s">
        <v>40</v>
      </c>
      <c r="K57" s="22" t="s">
        <v>40</v>
      </c>
      <c r="L57" s="60" t="s">
        <v>34</v>
      </c>
      <c r="M57" s="60"/>
      <c r="N57" s="60"/>
      <c r="O57" s="60"/>
      <c r="P57" s="23" t="s">
        <v>40</v>
      </c>
      <c r="Q57" s="23" t="s">
        <v>40</v>
      </c>
    </row>
    <row r="58" spans="1:17" ht="98.25" customHeight="1" x14ac:dyDescent="0.25">
      <c r="A58" s="90" t="s">
        <v>107</v>
      </c>
      <c r="B58" s="85" t="s">
        <v>108</v>
      </c>
      <c r="C58" s="23" t="s">
        <v>95</v>
      </c>
      <c r="D58" s="24" t="s">
        <v>109</v>
      </c>
      <c r="E58" s="25" t="s">
        <v>40</v>
      </c>
      <c r="F58" s="95" t="s">
        <v>32</v>
      </c>
      <c r="G58" s="86" t="s">
        <v>33</v>
      </c>
      <c r="H58" s="88">
        <f>SUM(I58:K58)</f>
        <v>21.9</v>
      </c>
      <c r="I58" s="106">
        <v>0</v>
      </c>
      <c r="J58" s="106">
        <v>21.9</v>
      </c>
      <c r="K58" s="106">
        <v>0</v>
      </c>
      <c r="L58" s="23" t="s">
        <v>34</v>
      </c>
      <c r="M58" s="23" t="s">
        <v>34</v>
      </c>
      <c r="N58" s="23" t="s">
        <v>34</v>
      </c>
      <c r="O58" s="23" t="s">
        <v>34</v>
      </c>
      <c r="P58" s="103" t="s">
        <v>104</v>
      </c>
      <c r="Q58" s="104">
        <v>65</v>
      </c>
    </row>
    <row r="59" spans="1:17" ht="50.25" customHeight="1" x14ac:dyDescent="0.25">
      <c r="A59" s="90"/>
      <c r="B59" s="61" t="s">
        <v>110</v>
      </c>
      <c r="C59" s="23" t="s">
        <v>99</v>
      </c>
      <c r="D59" s="24" t="s">
        <v>40</v>
      </c>
      <c r="E59" s="25" t="s">
        <v>40</v>
      </c>
      <c r="F59" s="23" t="s">
        <v>40</v>
      </c>
      <c r="G59" s="105" t="s">
        <v>106</v>
      </c>
      <c r="H59" s="26" t="s">
        <v>40</v>
      </c>
      <c r="I59" s="22" t="s">
        <v>42</v>
      </c>
      <c r="J59" s="22" t="s">
        <v>40</v>
      </c>
      <c r="K59" s="22" t="s">
        <v>40</v>
      </c>
      <c r="L59" s="60" t="s">
        <v>34</v>
      </c>
      <c r="M59" s="60" t="s">
        <v>34</v>
      </c>
      <c r="N59" s="60" t="s">
        <v>34</v>
      </c>
      <c r="O59" s="60" t="s">
        <v>34</v>
      </c>
      <c r="P59" s="23" t="s">
        <v>40</v>
      </c>
      <c r="Q59" s="23" t="s">
        <v>40</v>
      </c>
    </row>
    <row r="60" spans="1:17" ht="165.75" customHeight="1" x14ac:dyDescent="0.25">
      <c r="A60" s="107" t="s">
        <v>111</v>
      </c>
      <c r="B60" s="108" t="s">
        <v>112</v>
      </c>
      <c r="C60" s="37" t="s">
        <v>62</v>
      </c>
      <c r="D60" s="40" t="s">
        <v>113</v>
      </c>
      <c r="E60" s="109" t="s">
        <v>114</v>
      </c>
      <c r="F60" s="39" t="s">
        <v>32</v>
      </c>
      <c r="G60" s="39" t="s">
        <v>33</v>
      </c>
      <c r="H60" s="42">
        <f>SUM(I60:K60)</f>
        <v>5500</v>
      </c>
      <c r="I60" s="43">
        <v>0</v>
      </c>
      <c r="J60" s="43">
        <v>5500</v>
      </c>
      <c r="K60" s="43">
        <v>0</v>
      </c>
      <c r="L60" s="37" t="s">
        <v>34</v>
      </c>
      <c r="M60" s="37" t="s">
        <v>34</v>
      </c>
      <c r="N60" s="37" t="s">
        <v>34</v>
      </c>
      <c r="O60" s="37" t="s">
        <v>34</v>
      </c>
      <c r="P60" s="67" t="s">
        <v>35</v>
      </c>
      <c r="Q60" s="23">
        <v>100</v>
      </c>
    </row>
    <row r="61" spans="1:17" ht="60" customHeight="1" x14ac:dyDescent="0.25">
      <c r="A61" s="110"/>
      <c r="B61" s="111"/>
      <c r="C61" s="46"/>
      <c r="D61" s="49"/>
      <c r="E61" s="112"/>
      <c r="F61" s="68"/>
      <c r="G61" s="68"/>
      <c r="H61" s="113"/>
      <c r="I61" s="114"/>
      <c r="J61" s="114"/>
      <c r="K61" s="114"/>
      <c r="L61" s="46"/>
      <c r="M61" s="46"/>
      <c r="N61" s="46"/>
      <c r="O61" s="46"/>
      <c r="P61" s="67" t="s">
        <v>36</v>
      </c>
      <c r="Q61" s="23">
        <v>700</v>
      </c>
    </row>
    <row r="62" spans="1:17" s="116" customFormat="1" ht="60" customHeight="1" x14ac:dyDescent="0.25">
      <c r="A62" s="115"/>
      <c r="B62" s="77" t="s">
        <v>115</v>
      </c>
      <c r="C62" s="26" t="s">
        <v>62</v>
      </c>
      <c r="D62" s="24" t="s">
        <v>40</v>
      </c>
      <c r="E62" s="25" t="s">
        <v>40</v>
      </c>
      <c r="F62" s="26" t="s">
        <v>40</v>
      </c>
      <c r="G62" s="23" t="s">
        <v>33</v>
      </c>
      <c r="H62" s="26" t="s">
        <v>42</v>
      </c>
      <c r="I62" s="22" t="s">
        <v>42</v>
      </c>
      <c r="J62" s="22" t="s">
        <v>40</v>
      </c>
      <c r="K62" s="22" t="s">
        <v>40</v>
      </c>
      <c r="L62" s="78" t="s">
        <v>34</v>
      </c>
      <c r="M62" s="78" t="s">
        <v>34</v>
      </c>
      <c r="N62" s="78" t="s">
        <v>34</v>
      </c>
      <c r="O62" s="78" t="s">
        <v>34</v>
      </c>
      <c r="P62" s="23" t="s">
        <v>40</v>
      </c>
      <c r="Q62" s="23" t="s">
        <v>40</v>
      </c>
    </row>
    <row r="63" spans="1:17" s="116" customFormat="1" ht="130.5" customHeight="1" x14ac:dyDescent="0.25">
      <c r="A63" s="115"/>
      <c r="B63" s="61" t="s">
        <v>116</v>
      </c>
      <c r="C63" s="26" t="s">
        <v>62</v>
      </c>
      <c r="D63" s="24" t="s">
        <v>40</v>
      </c>
      <c r="E63" s="25" t="s">
        <v>40</v>
      </c>
      <c r="F63" s="26" t="s">
        <v>40</v>
      </c>
      <c r="G63" s="23" t="s">
        <v>33</v>
      </c>
      <c r="H63" s="26" t="s">
        <v>42</v>
      </c>
      <c r="I63" s="22"/>
      <c r="J63" s="22"/>
      <c r="K63" s="22"/>
      <c r="L63" s="78" t="s">
        <v>34</v>
      </c>
      <c r="M63" s="78" t="s">
        <v>34</v>
      </c>
      <c r="N63" s="78" t="s">
        <v>34</v>
      </c>
      <c r="O63" s="78" t="s">
        <v>34</v>
      </c>
      <c r="P63" s="23" t="s">
        <v>40</v>
      </c>
      <c r="Q63" s="23" t="s">
        <v>40</v>
      </c>
    </row>
    <row r="64" spans="1:17" s="116" customFormat="1" ht="120" customHeight="1" x14ac:dyDescent="0.25">
      <c r="A64" s="115" t="s">
        <v>117</v>
      </c>
      <c r="B64" s="93" t="s">
        <v>118</v>
      </c>
      <c r="C64" s="23" t="s">
        <v>95</v>
      </c>
      <c r="D64" s="24" t="s">
        <v>109</v>
      </c>
      <c r="E64" s="25" t="s">
        <v>119</v>
      </c>
      <c r="F64" s="86" t="s">
        <v>32</v>
      </c>
      <c r="G64" s="86" t="s">
        <v>33</v>
      </c>
      <c r="H64" s="88">
        <f>SUM(I64:K64)</f>
        <v>18.7</v>
      </c>
      <c r="I64" s="106">
        <v>0</v>
      </c>
      <c r="J64" s="106">
        <v>18.7</v>
      </c>
      <c r="K64" s="106">
        <v>0</v>
      </c>
      <c r="L64" s="78" t="s">
        <v>34</v>
      </c>
      <c r="M64" s="78" t="s">
        <v>34</v>
      </c>
      <c r="N64" s="78" t="s">
        <v>34</v>
      </c>
      <c r="O64" s="78" t="s">
        <v>34</v>
      </c>
      <c r="P64" s="103" t="s">
        <v>104</v>
      </c>
      <c r="Q64" s="104">
        <v>65</v>
      </c>
    </row>
    <row r="65" spans="1:17" s="116" customFormat="1" ht="60" customHeight="1" x14ac:dyDescent="0.25">
      <c r="A65" s="115"/>
      <c r="B65" s="61" t="s">
        <v>120</v>
      </c>
      <c r="C65" s="23" t="s">
        <v>99</v>
      </c>
      <c r="D65" s="24" t="s">
        <v>40</v>
      </c>
      <c r="E65" s="25" t="s">
        <v>40</v>
      </c>
      <c r="F65" s="23" t="s">
        <v>40</v>
      </c>
      <c r="G65" s="23" t="s">
        <v>33</v>
      </c>
      <c r="H65" s="26" t="s">
        <v>42</v>
      </c>
      <c r="I65" s="22" t="s">
        <v>42</v>
      </c>
      <c r="J65" s="22" t="s">
        <v>40</v>
      </c>
      <c r="K65" s="22" t="s">
        <v>40</v>
      </c>
      <c r="L65" s="60" t="s">
        <v>34</v>
      </c>
      <c r="M65" s="60" t="s">
        <v>34</v>
      </c>
      <c r="N65" s="60" t="s">
        <v>34</v>
      </c>
      <c r="O65" s="60" t="s">
        <v>34</v>
      </c>
      <c r="P65" s="23" t="s">
        <v>40</v>
      </c>
      <c r="Q65" s="23" t="s">
        <v>40</v>
      </c>
    </row>
    <row r="66" spans="1:17" s="116" customFormat="1" ht="120" customHeight="1" x14ac:dyDescent="0.25">
      <c r="A66" s="115"/>
      <c r="B66" s="61" t="s">
        <v>121</v>
      </c>
      <c r="C66" s="23" t="s">
        <v>99</v>
      </c>
      <c r="D66" s="24" t="s">
        <v>40</v>
      </c>
      <c r="E66" s="25" t="s">
        <v>40</v>
      </c>
      <c r="F66" s="23" t="s">
        <v>40</v>
      </c>
      <c r="G66" s="23" t="s">
        <v>33</v>
      </c>
      <c r="H66" s="26" t="s">
        <v>42</v>
      </c>
      <c r="I66" s="22" t="s">
        <v>42</v>
      </c>
      <c r="J66" s="22" t="s">
        <v>40</v>
      </c>
      <c r="K66" s="22" t="s">
        <v>40</v>
      </c>
      <c r="L66" s="60" t="s">
        <v>34</v>
      </c>
      <c r="M66" s="60" t="s">
        <v>34</v>
      </c>
      <c r="N66" s="60" t="s">
        <v>34</v>
      </c>
      <c r="O66" s="60" t="s">
        <v>34</v>
      </c>
      <c r="P66" s="23" t="s">
        <v>40</v>
      </c>
      <c r="Q66" s="23" t="s">
        <v>40</v>
      </c>
    </row>
    <row r="67" spans="1:17" s="116" customFormat="1" ht="154.5" customHeight="1" x14ac:dyDescent="0.25">
      <c r="A67" s="115" t="s">
        <v>122</v>
      </c>
      <c r="B67" s="93" t="s">
        <v>123</v>
      </c>
      <c r="C67" s="23" t="s">
        <v>95</v>
      </c>
      <c r="D67" s="24" t="s">
        <v>109</v>
      </c>
      <c r="E67" s="25" t="s">
        <v>124</v>
      </c>
      <c r="F67" s="86" t="s">
        <v>32</v>
      </c>
      <c r="G67" s="86" t="s">
        <v>33</v>
      </c>
      <c r="H67" s="88">
        <f>SUM(I67:K67)</f>
        <v>18.7</v>
      </c>
      <c r="I67" s="106">
        <v>0</v>
      </c>
      <c r="J67" s="106">
        <v>18.7</v>
      </c>
      <c r="K67" s="106">
        <v>0</v>
      </c>
      <c r="L67" s="78" t="s">
        <v>34</v>
      </c>
      <c r="M67" s="78" t="s">
        <v>34</v>
      </c>
      <c r="N67" s="78" t="s">
        <v>34</v>
      </c>
      <c r="O67" s="78" t="s">
        <v>34</v>
      </c>
      <c r="P67" s="103" t="s">
        <v>104</v>
      </c>
      <c r="Q67" s="104">
        <v>65</v>
      </c>
    </row>
    <row r="68" spans="1:17" s="116" customFormat="1" ht="60" customHeight="1" x14ac:dyDescent="0.25">
      <c r="A68" s="115"/>
      <c r="B68" s="61" t="s">
        <v>125</v>
      </c>
      <c r="C68" s="23" t="s">
        <v>99</v>
      </c>
      <c r="D68" s="24" t="s">
        <v>40</v>
      </c>
      <c r="E68" s="25" t="s">
        <v>40</v>
      </c>
      <c r="F68" s="23" t="s">
        <v>40</v>
      </c>
      <c r="G68" s="23" t="s">
        <v>33</v>
      </c>
      <c r="H68" s="26" t="s">
        <v>42</v>
      </c>
      <c r="I68" s="22" t="s">
        <v>42</v>
      </c>
      <c r="J68" s="22" t="s">
        <v>40</v>
      </c>
      <c r="K68" s="22" t="s">
        <v>40</v>
      </c>
      <c r="L68" s="60" t="s">
        <v>34</v>
      </c>
      <c r="M68" s="60" t="s">
        <v>34</v>
      </c>
      <c r="N68" s="60" t="s">
        <v>34</v>
      </c>
      <c r="O68" s="60" t="s">
        <v>34</v>
      </c>
      <c r="P68" s="23" t="s">
        <v>40</v>
      </c>
      <c r="Q68" s="23" t="s">
        <v>40</v>
      </c>
    </row>
    <row r="69" spans="1:17" s="116" customFormat="1" ht="116.25" customHeight="1" x14ac:dyDescent="0.25">
      <c r="A69" s="115"/>
      <c r="B69" s="61" t="s">
        <v>126</v>
      </c>
      <c r="C69" s="23" t="s">
        <v>99</v>
      </c>
      <c r="D69" s="24" t="s">
        <v>40</v>
      </c>
      <c r="E69" s="25" t="s">
        <v>40</v>
      </c>
      <c r="F69" s="23" t="s">
        <v>40</v>
      </c>
      <c r="G69" s="23" t="s">
        <v>33</v>
      </c>
      <c r="H69" s="26" t="s">
        <v>42</v>
      </c>
      <c r="I69" s="22" t="s">
        <v>42</v>
      </c>
      <c r="J69" s="22" t="s">
        <v>40</v>
      </c>
      <c r="K69" s="22" t="s">
        <v>40</v>
      </c>
      <c r="L69" s="60" t="s">
        <v>34</v>
      </c>
      <c r="M69" s="60" t="s">
        <v>34</v>
      </c>
      <c r="N69" s="60" t="s">
        <v>34</v>
      </c>
      <c r="O69" s="60" t="s">
        <v>34</v>
      </c>
      <c r="P69" s="23" t="s">
        <v>40</v>
      </c>
      <c r="Q69" s="23" t="s">
        <v>40</v>
      </c>
    </row>
    <row r="70" spans="1:17" s="123" customFormat="1" ht="24" customHeight="1" x14ac:dyDescent="0.3">
      <c r="A70" s="117"/>
      <c r="B70" s="118" t="s">
        <v>127</v>
      </c>
      <c r="C70" s="117" t="s">
        <v>40</v>
      </c>
      <c r="D70" s="119" t="s">
        <v>40</v>
      </c>
      <c r="E70" s="120" t="s">
        <v>40</v>
      </c>
      <c r="F70" s="117" t="s">
        <v>40</v>
      </c>
      <c r="G70" s="117" t="s">
        <v>40</v>
      </c>
      <c r="H70" s="121">
        <f>SUM(I70:K70)</f>
        <v>28531.009430000002</v>
      </c>
      <c r="I70" s="122">
        <f>SUM(I18,I26,I40,I44,I51,I53,I56,I58,I60,I64,I67)</f>
        <v>8379.4202299999997</v>
      </c>
      <c r="J70" s="122">
        <f>SUM(J18,J26,J40,J44,J51,J53,J56,J58,J60,J64,J67)</f>
        <v>14621.989100000001</v>
      </c>
      <c r="K70" s="122">
        <f>SUM(K18,K30,K28,K32,K34,K40,K44,K51,K53,K56,K58,K60,K64,K67)</f>
        <v>5529.6001000000006</v>
      </c>
      <c r="L70" s="117" t="s">
        <v>40</v>
      </c>
      <c r="M70" s="117" t="s">
        <v>40</v>
      </c>
      <c r="N70" s="117" t="s">
        <v>40</v>
      </c>
      <c r="O70" s="117" t="s">
        <v>40</v>
      </c>
      <c r="P70" s="117" t="s">
        <v>40</v>
      </c>
      <c r="Q70" s="117" t="s">
        <v>40</v>
      </c>
    </row>
    <row r="71" spans="1:17" s="123" customFormat="1" ht="36" customHeight="1" x14ac:dyDescent="0.3">
      <c r="A71" s="124" t="s">
        <v>128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6"/>
    </row>
    <row r="72" spans="1:17" s="30" customFormat="1" ht="32.25" customHeight="1" x14ac:dyDescent="0.3">
      <c r="A72" s="127" t="s">
        <v>129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9"/>
    </row>
    <row r="73" spans="1:17" s="30" customFormat="1" ht="23.25" customHeight="1" x14ac:dyDescent="0.3">
      <c r="A73" s="31"/>
      <c r="B73" s="32" t="s">
        <v>25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</row>
    <row r="74" spans="1:17" s="30" customFormat="1" ht="20.25" customHeight="1" x14ac:dyDescent="0.3">
      <c r="A74" s="31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s="30" customFormat="1" ht="24" customHeight="1" x14ac:dyDescent="0.3">
      <c r="A75" s="31"/>
      <c r="B75" s="32" t="s">
        <v>26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</row>
    <row r="76" spans="1:17" ht="165.75" customHeight="1" x14ac:dyDescent="0.25">
      <c r="A76" s="23">
        <v>12</v>
      </c>
      <c r="B76" s="130" t="s">
        <v>130</v>
      </c>
      <c r="C76" s="131" t="s">
        <v>131</v>
      </c>
      <c r="D76" s="24" t="s">
        <v>132</v>
      </c>
      <c r="E76" s="92" t="s">
        <v>133</v>
      </c>
      <c r="F76" s="86" t="s">
        <v>32</v>
      </c>
      <c r="G76" s="86" t="s">
        <v>33</v>
      </c>
      <c r="H76" s="88">
        <f>SUM(I76:K76)</f>
        <v>0</v>
      </c>
      <c r="I76" s="89">
        <v>0</v>
      </c>
      <c r="J76" s="89">
        <v>0</v>
      </c>
      <c r="K76" s="89">
        <v>0</v>
      </c>
      <c r="L76" s="23" t="s">
        <v>34</v>
      </c>
      <c r="M76" s="23" t="s">
        <v>34</v>
      </c>
      <c r="N76" s="23" t="s">
        <v>34</v>
      </c>
      <c r="O76" s="23" t="s">
        <v>34</v>
      </c>
      <c r="P76" s="67" t="s">
        <v>134</v>
      </c>
      <c r="Q76" s="23">
        <v>11</v>
      </c>
    </row>
    <row r="77" spans="1:17" ht="54" customHeight="1" x14ac:dyDescent="0.25">
      <c r="A77" s="23"/>
      <c r="B77" s="61" t="s">
        <v>135</v>
      </c>
      <c r="C77" s="23" t="s">
        <v>136</v>
      </c>
      <c r="D77" s="24" t="s">
        <v>40</v>
      </c>
      <c r="E77" s="25" t="s">
        <v>40</v>
      </c>
      <c r="F77" s="23" t="s">
        <v>40</v>
      </c>
      <c r="G77" s="23" t="s">
        <v>33</v>
      </c>
      <c r="H77" s="26" t="s">
        <v>40</v>
      </c>
      <c r="I77" s="22" t="s">
        <v>42</v>
      </c>
      <c r="J77" s="22" t="s">
        <v>40</v>
      </c>
      <c r="K77" s="22" t="s">
        <v>40</v>
      </c>
      <c r="L77" s="60" t="s">
        <v>34</v>
      </c>
      <c r="M77" s="60" t="s">
        <v>34</v>
      </c>
      <c r="N77" s="60" t="s">
        <v>34</v>
      </c>
      <c r="O77" s="60" t="s">
        <v>34</v>
      </c>
      <c r="P77" s="23" t="s">
        <v>40</v>
      </c>
      <c r="Q77" s="23" t="s">
        <v>40</v>
      </c>
    </row>
    <row r="78" spans="1:17" ht="51" customHeight="1" x14ac:dyDescent="0.25">
      <c r="A78" s="23"/>
      <c r="B78" s="61" t="s">
        <v>137</v>
      </c>
      <c r="C78" s="23" t="s">
        <v>138</v>
      </c>
      <c r="D78" s="24" t="s">
        <v>40</v>
      </c>
      <c r="E78" s="25" t="s">
        <v>40</v>
      </c>
      <c r="F78" s="23" t="s">
        <v>40</v>
      </c>
      <c r="G78" s="23" t="s">
        <v>33</v>
      </c>
      <c r="H78" s="26" t="s">
        <v>40</v>
      </c>
      <c r="I78" s="22" t="s">
        <v>42</v>
      </c>
      <c r="J78" s="22" t="s">
        <v>40</v>
      </c>
      <c r="K78" s="22" t="s">
        <v>40</v>
      </c>
      <c r="L78" s="60"/>
      <c r="M78" s="60" t="s">
        <v>34</v>
      </c>
      <c r="N78" s="60"/>
      <c r="O78" s="60" t="s">
        <v>34</v>
      </c>
      <c r="P78" s="23" t="s">
        <v>40</v>
      </c>
      <c r="Q78" s="23" t="s">
        <v>40</v>
      </c>
    </row>
    <row r="79" spans="1:17" ht="177.75" customHeight="1" x14ac:dyDescent="0.25">
      <c r="A79" s="37">
        <v>13</v>
      </c>
      <c r="B79" s="132" t="s">
        <v>139</v>
      </c>
      <c r="C79" s="39" t="s">
        <v>140</v>
      </c>
      <c r="D79" s="40" t="s">
        <v>141</v>
      </c>
      <c r="E79" s="41" t="s">
        <v>142</v>
      </c>
      <c r="F79" s="39" t="s">
        <v>32</v>
      </c>
      <c r="G79" s="39" t="s">
        <v>33</v>
      </c>
      <c r="H79" s="42">
        <f>SUM(I79:K79)</f>
        <v>0</v>
      </c>
      <c r="I79" s="43">
        <v>0</v>
      </c>
      <c r="J79" s="43">
        <v>0</v>
      </c>
      <c r="K79" s="43">
        <v>0</v>
      </c>
      <c r="L79" s="37" t="s">
        <v>34</v>
      </c>
      <c r="M79" s="37" t="s">
        <v>34</v>
      </c>
      <c r="N79" s="37" t="s">
        <v>34</v>
      </c>
      <c r="O79" s="37" t="s">
        <v>34</v>
      </c>
      <c r="P79" s="67" t="s">
        <v>143</v>
      </c>
      <c r="Q79" s="23">
        <v>93.3</v>
      </c>
    </row>
    <row r="80" spans="1:17" ht="84" customHeight="1" x14ac:dyDescent="0.25">
      <c r="A80" s="133"/>
      <c r="B80" s="134"/>
      <c r="C80" s="135"/>
      <c r="D80" s="136"/>
      <c r="E80" s="137"/>
      <c r="F80" s="135"/>
      <c r="G80" s="135"/>
      <c r="H80" s="138"/>
      <c r="I80" s="139"/>
      <c r="J80" s="139"/>
      <c r="K80" s="139"/>
      <c r="L80" s="133"/>
      <c r="M80" s="133"/>
      <c r="N80" s="133"/>
      <c r="O80" s="133"/>
      <c r="P80" s="67" t="s">
        <v>144</v>
      </c>
      <c r="Q80" s="23">
        <v>100</v>
      </c>
    </row>
    <row r="81" spans="1:17" ht="166.5" customHeight="1" x14ac:dyDescent="0.25">
      <c r="A81" s="46"/>
      <c r="B81" s="140"/>
      <c r="C81" s="48"/>
      <c r="D81" s="49"/>
      <c r="E81" s="141"/>
      <c r="F81" s="68"/>
      <c r="G81" s="68"/>
      <c r="H81" s="113"/>
      <c r="I81" s="114"/>
      <c r="J81" s="114"/>
      <c r="K81" s="114"/>
      <c r="L81" s="46"/>
      <c r="M81" s="46"/>
      <c r="N81" s="46"/>
      <c r="O81" s="46"/>
      <c r="P81" s="67" t="s">
        <v>134</v>
      </c>
      <c r="Q81" s="23">
        <v>11</v>
      </c>
    </row>
    <row r="82" spans="1:17" s="116" customFormat="1" ht="51" customHeight="1" x14ac:dyDescent="0.25">
      <c r="A82" s="26"/>
      <c r="B82" s="77" t="s">
        <v>145</v>
      </c>
      <c r="C82" s="26" t="s">
        <v>140</v>
      </c>
      <c r="D82" s="24" t="s">
        <v>40</v>
      </c>
      <c r="E82" s="25" t="s">
        <v>40</v>
      </c>
      <c r="F82" s="26" t="s">
        <v>40</v>
      </c>
      <c r="G82" s="23" t="s">
        <v>33</v>
      </c>
      <c r="H82" s="26" t="s">
        <v>40</v>
      </c>
      <c r="I82" s="22" t="s">
        <v>42</v>
      </c>
      <c r="J82" s="22" t="s">
        <v>40</v>
      </c>
      <c r="K82" s="22" t="s">
        <v>40</v>
      </c>
      <c r="L82" s="60" t="s">
        <v>34</v>
      </c>
      <c r="M82" s="60" t="s">
        <v>34</v>
      </c>
      <c r="N82" s="60" t="s">
        <v>34</v>
      </c>
      <c r="O82" s="60" t="s">
        <v>34</v>
      </c>
      <c r="P82" s="23" t="s">
        <v>40</v>
      </c>
      <c r="Q82" s="23" t="s">
        <v>40</v>
      </c>
    </row>
    <row r="83" spans="1:17" ht="167.25" customHeight="1" x14ac:dyDescent="0.25">
      <c r="A83" s="23">
        <v>14</v>
      </c>
      <c r="B83" s="130" t="s">
        <v>146</v>
      </c>
      <c r="C83" s="86" t="s">
        <v>147</v>
      </c>
      <c r="D83" s="24" t="s">
        <v>148</v>
      </c>
      <c r="E83" s="92" t="s">
        <v>149</v>
      </c>
      <c r="F83" s="86" t="s">
        <v>32</v>
      </c>
      <c r="G83" s="86" t="s">
        <v>33</v>
      </c>
      <c r="H83" s="88">
        <f>SUM(I83:K83)</f>
        <v>0</v>
      </c>
      <c r="I83" s="89">
        <v>0</v>
      </c>
      <c r="J83" s="89">
        <v>0</v>
      </c>
      <c r="K83" s="89">
        <v>0</v>
      </c>
      <c r="L83" s="23" t="s">
        <v>34</v>
      </c>
      <c r="M83" s="23" t="s">
        <v>34</v>
      </c>
      <c r="N83" s="23" t="s">
        <v>34</v>
      </c>
      <c r="O83" s="23" t="s">
        <v>34</v>
      </c>
      <c r="P83" s="67" t="s">
        <v>134</v>
      </c>
      <c r="Q83" s="23">
        <v>11</v>
      </c>
    </row>
    <row r="84" spans="1:17" ht="73.5" customHeight="1" x14ac:dyDescent="0.25">
      <c r="A84" s="23"/>
      <c r="B84" s="61" t="s">
        <v>150</v>
      </c>
      <c r="C84" s="23" t="s">
        <v>147</v>
      </c>
      <c r="D84" s="24" t="s">
        <v>40</v>
      </c>
      <c r="E84" s="25" t="s">
        <v>40</v>
      </c>
      <c r="F84" s="23" t="s">
        <v>40</v>
      </c>
      <c r="G84" s="23" t="s">
        <v>33</v>
      </c>
      <c r="H84" s="26" t="s">
        <v>40</v>
      </c>
      <c r="I84" s="22" t="s">
        <v>42</v>
      </c>
      <c r="J84" s="22" t="s">
        <v>40</v>
      </c>
      <c r="K84" s="22" t="s">
        <v>40</v>
      </c>
      <c r="L84" s="60" t="s">
        <v>34</v>
      </c>
      <c r="M84" s="60" t="s">
        <v>34</v>
      </c>
      <c r="N84" s="60" t="s">
        <v>34</v>
      </c>
      <c r="O84" s="60" t="s">
        <v>34</v>
      </c>
      <c r="P84" s="23" t="s">
        <v>40</v>
      </c>
      <c r="Q84" s="23" t="s">
        <v>40</v>
      </c>
    </row>
    <row r="85" spans="1:17" ht="165" customHeight="1" x14ac:dyDescent="0.25">
      <c r="A85" s="90" t="s">
        <v>151</v>
      </c>
      <c r="B85" s="130" t="s">
        <v>152</v>
      </c>
      <c r="C85" s="86" t="s">
        <v>56</v>
      </c>
      <c r="D85" s="24"/>
      <c r="E85" s="92" t="s">
        <v>142</v>
      </c>
      <c r="F85" s="86" t="s">
        <v>32</v>
      </c>
      <c r="G85" s="86" t="s">
        <v>33</v>
      </c>
      <c r="H85" s="88">
        <f>SUM(I85:K85)</f>
        <v>0</v>
      </c>
      <c r="I85" s="89">
        <v>0</v>
      </c>
      <c r="J85" s="89">
        <v>0</v>
      </c>
      <c r="K85" s="89">
        <v>0</v>
      </c>
      <c r="L85" s="23" t="s">
        <v>34</v>
      </c>
      <c r="M85" s="23" t="s">
        <v>34</v>
      </c>
      <c r="N85" s="23" t="s">
        <v>34</v>
      </c>
      <c r="O85" s="23" t="s">
        <v>34</v>
      </c>
      <c r="P85" s="67" t="s">
        <v>134</v>
      </c>
      <c r="Q85" s="23">
        <v>11</v>
      </c>
    </row>
    <row r="86" spans="1:17" ht="41.25" customHeight="1" x14ac:dyDescent="0.25">
      <c r="A86" s="23"/>
      <c r="B86" s="61" t="s">
        <v>153</v>
      </c>
      <c r="C86" s="23" t="s">
        <v>56</v>
      </c>
      <c r="D86" s="24" t="s">
        <v>40</v>
      </c>
      <c r="E86" s="25" t="s">
        <v>40</v>
      </c>
      <c r="F86" s="23" t="s">
        <v>40</v>
      </c>
      <c r="G86" s="23" t="s">
        <v>33</v>
      </c>
      <c r="H86" s="26" t="s">
        <v>40</v>
      </c>
      <c r="I86" s="22" t="s">
        <v>42</v>
      </c>
      <c r="J86" s="22" t="s">
        <v>40</v>
      </c>
      <c r="K86" s="22" t="s">
        <v>40</v>
      </c>
      <c r="L86" s="60" t="s">
        <v>34</v>
      </c>
      <c r="M86" s="60" t="s">
        <v>34</v>
      </c>
      <c r="N86" s="60" t="s">
        <v>34</v>
      </c>
      <c r="O86" s="60" t="s">
        <v>34</v>
      </c>
      <c r="P86" s="23" t="s">
        <v>40</v>
      </c>
      <c r="Q86" s="23" t="s">
        <v>40</v>
      </c>
    </row>
    <row r="87" spans="1:17" ht="166.5" customHeight="1" x14ac:dyDescent="0.25">
      <c r="A87" s="90" t="s">
        <v>154</v>
      </c>
      <c r="B87" s="130" t="s">
        <v>155</v>
      </c>
      <c r="C87" s="86" t="s">
        <v>156</v>
      </c>
      <c r="D87" s="24"/>
      <c r="E87" s="92" t="s">
        <v>142</v>
      </c>
      <c r="F87" s="86" t="s">
        <v>32</v>
      </c>
      <c r="G87" s="86" t="s">
        <v>33</v>
      </c>
      <c r="H87" s="88">
        <f>SUM(I87:K87)</f>
        <v>0</v>
      </c>
      <c r="I87" s="89">
        <v>0</v>
      </c>
      <c r="J87" s="89">
        <v>0</v>
      </c>
      <c r="K87" s="89">
        <v>0</v>
      </c>
      <c r="L87" s="23" t="s">
        <v>34</v>
      </c>
      <c r="M87" s="23" t="s">
        <v>34</v>
      </c>
      <c r="N87" s="23" t="s">
        <v>34</v>
      </c>
      <c r="O87" s="23" t="s">
        <v>34</v>
      </c>
      <c r="P87" s="67" t="s">
        <v>134</v>
      </c>
      <c r="Q87" s="23">
        <v>11</v>
      </c>
    </row>
    <row r="88" spans="1:17" ht="41.25" customHeight="1" x14ac:dyDescent="0.25">
      <c r="A88" s="23"/>
      <c r="B88" s="61" t="s">
        <v>157</v>
      </c>
      <c r="C88" s="23" t="s">
        <v>156</v>
      </c>
      <c r="D88" s="24" t="s">
        <v>40</v>
      </c>
      <c r="E88" s="25" t="s">
        <v>40</v>
      </c>
      <c r="F88" s="23" t="s">
        <v>40</v>
      </c>
      <c r="G88" s="23" t="s">
        <v>33</v>
      </c>
      <c r="H88" s="26" t="s">
        <v>40</v>
      </c>
      <c r="I88" s="22" t="s">
        <v>42</v>
      </c>
      <c r="J88" s="22" t="s">
        <v>40</v>
      </c>
      <c r="K88" s="22" t="s">
        <v>40</v>
      </c>
      <c r="L88" s="60" t="s">
        <v>34</v>
      </c>
      <c r="M88" s="60" t="s">
        <v>34</v>
      </c>
      <c r="N88" s="60" t="s">
        <v>34</v>
      </c>
      <c r="O88" s="60" t="s">
        <v>34</v>
      </c>
      <c r="P88" s="23" t="s">
        <v>40</v>
      </c>
      <c r="Q88" s="23" t="s">
        <v>40</v>
      </c>
    </row>
    <row r="89" spans="1:17" ht="166.5" customHeight="1" x14ac:dyDescent="0.25">
      <c r="A89" s="23">
        <v>17</v>
      </c>
      <c r="B89" s="85" t="s">
        <v>158</v>
      </c>
      <c r="C89" s="86" t="s">
        <v>159</v>
      </c>
      <c r="D89" s="24"/>
      <c r="E89" s="92" t="s">
        <v>142</v>
      </c>
      <c r="F89" s="86" t="s">
        <v>32</v>
      </c>
      <c r="G89" s="86" t="s">
        <v>33</v>
      </c>
      <c r="H89" s="88">
        <f>SUM(I89:K89)</f>
        <v>0</v>
      </c>
      <c r="I89" s="89">
        <v>0</v>
      </c>
      <c r="J89" s="89">
        <v>0</v>
      </c>
      <c r="K89" s="89">
        <v>0</v>
      </c>
      <c r="L89" s="23" t="s">
        <v>34</v>
      </c>
      <c r="M89" s="23" t="s">
        <v>34</v>
      </c>
      <c r="N89" s="23" t="s">
        <v>34</v>
      </c>
      <c r="O89" s="23" t="s">
        <v>34</v>
      </c>
      <c r="P89" s="67" t="s">
        <v>134</v>
      </c>
      <c r="Q89" s="23">
        <v>11</v>
      </c>
    </row>
    <row r="90" spans="1:17" ht="57.75" customHeight="1" x14ac:dyDescent="0.25">
      <c r="A90" s="23"/>
      <c r="B90" s="61" t="s">
        <v>160</v>
      </c>
      <c r="C90" s="23" t="s">
        <v>159</v>
      </c>
      <c r="D90" s="24"/>
      <c r="E90" s="25" t="s">
        <v>40</v>
      </c>
      <c r="F90" s="23" t="s">
        <v>40</v>
      </c>
      <c r="G90" s="23" t="s">
        <v>33</v>
      </c>
      <c r="H90" s="26" t="s">
        <v>40</v>
      </c>
      <c r="I90" s="22" t="s">
        <v>42</v>
      </c>
      <c r="J90" s="22" t="s">
        <v>40</v>
      </c>
      <c r="K90" s="22" t="s">
        <v>40</v>
      </c>
      <c r="L90" s="60" t="s">
        <v>34</v>
      </c>
      <c r="M90" s="60" t="s">
        <v>34</v>
      </c>
      <c r="N90" s="60" t="s">
        <v>34</v>
      </c>
      <c r="O90" s="60" t="s">
        <v>34</v>
      </c>
      <c r="P90" s="23" t="s">
        <v>40</v>
      </c>
      <c r="Q90" s="23" t="s">
        <v>40</v>
      </c>
    </row>
    <row r="91" spans="1:17" ht="167.25" customHeight="1" x14ac:dyDescent="0.25">
      <c r="A91" s="90" t="s">
        <v>161</v>
      </c>
      <c r="B91" s="130" t="s">
        <v>162</v>
      </c>
      <c r="C91" s="23" t="s">
        <v>163</v>
      </c>
      <c r="D91" s="24" t="s">
        <v>164</v>
      </c>
      <c r="E91" s="92" t="s">
        <v>165</v>
      </c>
      <c r="F91" s="86" t="s">
        <v>32</v>
      </c>
      <c r="G91" s="86" t="s">
        <v>33</v>
      </c>
      <c r="H91" s="88">
        <f>SUM(I91:K91)</f>
        <v>0</v>
      </c>
      <c r="I91" s="89">
        <v>0</v>
      </c>
      <c r="J91" s="89">
        <v>0</v>
      </c>
      <c r="K91" s="89">
        <v>0</v>
      </c>
      <c r="L91" s="23" t="s">
        <v>34</v>
      </c>
      <c r="M91" s="23" t="s">
        <v>34</v>
      </c>
      <c r="N91" s="23" t="s">
        <v>34</v>
      </c>
      <c r="O91" s="23" t="s">
        <v>34</v>
      </c>
      <c r="P91" s="67" t="s">
        <v>134</v>
      </c>
      <c r="Q91" s="23">
        <v>11</v>
      </c>
    </row>
    <row r="92" spans="1:17" ht="41.25" customHeight="1" x14ac:dyDescent="0.25">
      <c r="A92" s="23"/>
      <c r="B92" s="61" t="s">
        <v>166</v>
      </c>
      <c r="C92" s="23" t="s">
        <v>167</v>
      </c>
      <c r="D92" s="24" t="s">
        <v>40</v>
      </c>
      <c r="E92" s="25" t="s">
        <v>40</v>
      </c>
      <c r="F92" s="23" t="s">
        <v>40</v>
      </c>
      <c r="G92" s="23" t="s">
        <v>33</v>
      </c>
      <c r="H92" s="26" t="s">
        <v>42</v>
      </c>
      <c r="I92" s="22" t="s">
        <v>42</v>
      </c>
      <c r="J92" s="22" t="s">
        <v>40</v>
      </c>
      <c r="K92" s="22" t="s">
        <v>40</v>
      </c>
      <c r="L92" s="60"/>
      <c r="M92" s="60" t="s">
        <v>34</v>
      </c>
      <c r="N92" s="60" t="s">
        <v>34</v>
      </c>
      <c r="O92" s="60" t="s">
        <v>34</v>
      </c>
      <c r="P92" s="23" t="s">
        <v>40</v>
      </c>
      <c r="Q92" s="23" t="s">
        <v>40</v>
      </c>
    </row>
    <row r="93" spans="1:17" ht="52.5" customHeight="1" x14ac:dyDescent="0.25">
      <c r="A93" s="23"/>
      <c r="B93" s="61" t="s">
        <v>168</v>
      </c>
      <c r="C93" s="23" t="s">
        <v>169</v>
      </c>
      <c r="D93" s="24" t="s">
        <v>40</v>
      </c>
      <c r="E93" s="25" t="s">
        <v>40</v>
      </c>
      <c r="F93" s="23" t="s">
        <v>40</v>
      </c>
      <c r="G93" s="23" t="s">
        <v>33</v>
      </c>
      <c r="H93" s="26" t="s">
        <v>42</v>
      </c>
      <c r="I93" s="22" t="s">
        <v>42</v>
      </c>
      <c r="J93" s="22" t="s">
        <v>40</v>
      </c>
      <c r="K93" s="22" t="s">
        <v>40</v>
      </c>
      <c r="L93" s="60"/>
      <c r="M93" s="60" t="s">
        <v>34</v>
      </c>
      <c r="N93" s="60" t="s">
        <v>34</v>
      </c>
      <c r="O93" s="60" t="s">
        <v>34</v>
      </c>
      <c r="P93" s="23" t="s">
        <v>40</v>
      </c>
      <c r="Q93" s="23" t="s">
        <v>40</v>
      </c>
    </row>
    <row r="94" spans="1:17" ht="50.25" customHeight="1" x14ac:dyDescent="0.25">
      <c r="A94" s="23"/>
      <c r="B94" s="61" t="s">
        <v>170</v>
      </c>
      <c r="C94" s="23" t="s">
        <v>167</v>
      </c>
      <c r="D94" s="24" t="s">
        <v>40</v>
      </c>
      <c r="E94" s="25" t="s">
        <v>40</v>
      </c>
      <c r="F94" s="23" t="s">
        <v>40</v>
      </c>
      <c r="G94" s="23" t="s">
        <v>33</v>
      </c>
      <c r="H94" s="26" t="s">
        <v>42</v>
      </c>
      <c r="I94" s="22" t="s">
        <v>42</v>
      </c>
      <c r="J94" s="22" t="s">
        <v>40</v>
      </c>
      <c r="K94" s="22" t="s">
        <v>40</v>
      </c>
      <c r="L94" s="60"/>
      <c r="M94" s="60" t="s">
        <v>34</v>
      </c>
      <c r="N94" s="60" t="s">
        <v>34</v>
      </c>
      <c r="O94" s="60" t="s">
        <v>34</v>
      </c>
      <c r="P94" s="23" t="s">
        <v>40</v>
      </c>
      <c r="Q94" s="23" t="s">
        <v>40</v>
      </c>
    </row>
    <row r="95" spans="1:17" s="123" customFormat="1" ht="20.25" customHeight="1" x14ac:dyDescent="0.3">
      <c r="A95" s="117"/>
      <c r="B95" s="118" t="s">
        <v>171</v>
      </c>
      <c r="C95" s="117" t="s">
        <v>40</v>
      </c>
      <c r="D95" s="119" t="s">
        <v>40</v>
      </c>
      <c r="E95" s="120" t="s">
        <v>40</v>
      </c>
      <c r="F95" s="117" t="s">
        <v>40</v>
      </c>
      <c r="G95" s="117" t="s">
        <v>40</v>
      </c>
      <c r="H95" s="121">
        <f>SUM(I95:K95)</f>
        <v>0</v>
      </c>
      <c r="I95" s="142">
        <f>SUM(I76,I79,I83,I85,I87,I91)</f>
        <v>0</v>
      </c>
      <c r="J95" s="142">
        <f>SUM(J76,J79,J83,J85,J87,J91)</f>
        <v>0</v>
      </c>
      <c r="K95" s="142">
        <f>SUM(K76,K79,K83,K85,K87,K91)</f>
        <v>0</v>
      </c>
      <c r="L95" s="117" t="s">
        <v>40</v>
      </c>
      <c r="M95" s="117" t="s">
        <v>40</v>
      </c>
      <c r="N95" s="117" t="s">
        <v>40</v>
      </c>
      <c r="O95" s="117" t="s">
        <v>40</v>
      </c>
      <c r="P95" s="117" t="s">
        <v>40</v>
      </c>
      <c r="Q95" s="117" t="s">
        <v>40</v>
      </c>
    </row>
    <row r="96" spans="1:17" s="123" customFormat="1" ht="38.25" customHeight="1" x14ac:dyDescent="0.3">
      <c r="A96" s="124" t="s">
        <v>172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6"/>
    </row>
    <row r="97" spans="1:17" s="30" customFormat="1" ht="33.75" customHeight="1" x14ac:dyDescent="0.3">
      <c r="A97" s="127" t="s">
        <v>173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9"/>
    </row>
    <row r="98" spans="1:17" s="30" customFormat="1" ht="21.75" customHeight="1" x14ac:dyDescent="0.3">
      <c r="A98" s="31"/>
      <c r="B98" s="32" t="s">
        <v>25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</row>
    <row r="99" spans="1:17" s="30" customFormat="1" ht="19.5" customHeight="1" x14ac:dyDescent="0.3">
      <c r="A99" s="31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s="30" customFormat="1" ht="21.75" customHeight="1" x14ac:dyDescent="0.3">
      <c r="A100" s="31"/>
      <c r="B100" s="32" t="s">
        <v>26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</row>
    <row r="101" spans="1:17" s="30" customFormat="1" ht="96.75" customHeight="1" x14ac:dyDescent="0.3">
      <c r="A101" s="107" t="s">
        <v>174</v>
      </c>
      <c r="B101" s="38" t="s">
        <v>175</v>
      </c>
      <c r="C101" s="39" t="s">
        <v>29</v>
      </c>
      <c r="D101" s="143" t="s">
        <v>30</v>
      </c>
      <c r="E101" s="109" t="s">
        <v>176</v>
      </c>
      <c r="F101" s="39" t="s">
        <v>32</v>
      </c>
      <c r="G101" s="39" t="s">
        <v>33</v>
      </c>
      <c r="H101" s="42">
        <f>SUM(I101:K101)</f>
        <v>500</v>
      </c>
      <c r="I101" s="43">
        <v>0</v>
      </c>
      <c r="J101" s="43">
        <v>0</v>
      </c>
      <c r="K101" s="43">
        <v>500</v>
      </c>
      <c r="L101" s="37" t="s">
        <v>34</v>
      </c>
      <c r="M101" s="37" t="s">
        <v>34</v>
      </c>
      <c r="N101" s="37" t="s">
        <v>34</v>
      </c>
      <c r="O101" s="37" t="s">
        <v>34</v>
      </c>
      <c r="P101" s="67" t="s">
        <v>177</v>
      </c>
      <c r="Q101" s="144">
        <v>2</v>
      </c>
    </row>
    <row r="102" spans="1:17" s="30" customFormat="1" ht="154.5" customHeight="1" x14ac:dyDescent="0.3">
      <c r="A102" s="110"/>
      <c r="B102" s="145"/>
      <c r="C102" s="68"/>
      <c r="D102" s="146"/>
      <c r="E102" s="112"/>
      <c r="F102" s="68"/>
      <c r="G102" s="68"/>
      <c r="H102" s="113"/>
      <c r="I102" s="114"/>
      <c r="J102" s="114"/>
      <c r="K102" s="114"/>
      <c r="L102" s="53"/>
      <c r="M102" s="53"/>
      <c r="N102" s="53"/>
      <c r="O102" s="53"/>
      <c r="P102" s="67" t="s">
        <v>178</v>
      </c>
      <c r="Q102" s="144">
        <v>3</v>
      </c>
    </row>
    <row r="103" spans="1:17" s="30" customFormat="1" ht="63.75" customHeight="1" x14ac:dyDescent="0.3">
      <c r="A103" s="27"/>
      <c r="B103" s="61" t="s">
        <v>179</v>
      </c>
      <c r="C103" s="23" t="s">
        <v>180</v>
      </c>
      <c r="D103" s="24" t="s">
        <v>30</v>
      </c>
      <c r="E103" s="25" t="s">
        <v>40</v>
      </c>
      <c r="F103" s="23" t="s">
        <v>40</v>
      </c>
      <c r="G103" s="23" t="s">
        <v>106</v>
      </c>
      <c r="H103" s="26" t="s">
        <v>42</v>
      </c>
      <c r="I103" s="22" t="s">
        <v>42</v>
      </c>
      <c r="J103" s="22" t="s">
        <v>40</v>
      </c>
      <c r="K103" s="22" t="s">
        <v>40</v>
      </c>
      <c r="L103" s="60" t="s">
        <v>34</v>
      </c>
      <c r="M103" s="27"/>
      <c r="N103" s="27"/>
      <c r="O103" s="27"/>
      <c r="P103" s="23" t="s">
        <v>40</v>
      </c>
      <c r="Q103" s="23" t="s">
        <v>40</v>
      </c>
    </row>
    <row r="104" spans="1:17" s="30" customFormat="1" ht="55.5" customHeight="1" x14ac:dyDescent="0.3">
      <c r="A104" s="27"/>
      <c r="B104" s="61" t="s">
        <v>181</v>
      </c>
      <c r="C104" s="23" t="s">
        <v>180</v>
      </c>
      <c r="D104" s="24" t="s">
        <v>30</v>
      </c>
      <c r="E104" s="25" t="s">
        <v>40</v>
      </c>
      <c r="F104" s="23" t="s">
        <v>40</v>
      </c>
      <c r="G104" s="23" t="s">
        <v>182</v>
      </c>
      <c r="H104" s="26" t="s">
        <v>42</v>
      </c>
      <c r="I104" s="22" t="s">
        <v>42</v>
      </c>
      <c r="J104" s="22" t="s">
        <v>40</v>
      </c>
      <c r="K104" s="22" t="s">
        <v>40</v>
      </c>
      <c r="L104" s="60" t="s">
        <v>34</v>
      </c>
      <c r="M104" s="60" t="s">
        <v>34</v>
      </c>
      <c r="N104" s="27"/>
      <c r="O104" s="27"/>
      <c r="P104" s="23" t="s">
        <v>40</v>
      </c>
      <c r="Q104" s="23" t="s">
        <v>40</v>
      </c>
    </row>
    <row r="105" spans="1:17" s="30" customFormat="1" ht="44.25" customHeight="1" x14ac:dyDescent="0.3">
      <c r="A105" s="27"/>
      <c r="B105" s="61" t="s">
        <v>183</v>
      </c>
      <c r="C105" s="23" t="s">
        <v>180</v>
      </c>
      <c r="D105" s="24" t="s">
        <v>30</v>
      </c>
      <c r="E105" s="25" t="s">
        <v>40</v>
      </c>
      <c r="F105" s="23" t="s">
        <v>40</v>
      </c>
      <c r="G105" s="23" t="s">
        <v>33</v>
      </c>
      <c r="H105" s="26" t="s">
        <v>42</v>
      </c>
      <c r="I105" s="22" t="s">
        <v>42</v>
      </c>
      <c r="J105" s="22" t="s">
        <v>40</v>
      </c>
      <c r="K105" s="22" t="s">
        <v>40</v>
      </c>
      <c r="L105" s="60" t="s">
        <v>34</v>
      </c>
      <c r="M105" s="60" t="s">
        <v>34</v>
      </c>
      <c r="N105" s="60" t="s">
        <v>34</v>
      </c>
      <c r="O105" s="60" t="s">
        <v>34</v>
      </c>
      <c r="P105" s="23" t="s">
        <v>40</v>
      </c>
      <c r="Q105" s="23" t="s">
        <v>40</v>
      </c>
    </row>
    <row r="106" spans="1:17" s="30" customFormat="1" ht="96" customHeight="1" x14ac:dyDescent="0.3">
      <c r="A106" s="90" t="s">
        <v>184</v>
      </c>
      <c r="B106" s="85" t="s">
        <v>185</v>
      </c>
      <c r="C106" s="86" t="s">
        <v>186</v>
      </c>
      <c r="D106" s="147" t="s">
        <v>187</v>
      </c>
      <c r="E106" s="25" t="s">
        <v>188</v>
      </c>
      <c r="F106" s="86" t="s">
        <v>32</v>
      </c>
      <c r="G106" s="86" t="s">
        <v>33</v>
      </c>
      <c r="H106" s="88">
        <f>SUM(I106:K106)</f>
        <v>0</v>
      </c>
      <c r="I106" s="89">
        <v>0</v>
      </c>
      <c r="J106" s="89">
        <v>0</v>
      </c>
      <c r="K106" s="89">
        <v>0</v>
      </c>
      <c r="L106" s="60" t="s">
        <v>34</v>
      </c>
      <c r="M106" s="60" t="s">
        <v>34</v>
      </c>
      <c r="N106" s="60" t="s">
        <v>34</v>
      </c>
      <c r="O106" s="60" t="s">
        <v>34</v>
      </c>
      <c r="P106" s="67" t="s">
        <v>177</v>
      </c>
      <c r="Q106" s="23">
        <v>2</v>
      </c>
    </row>
    <row r="107" spans="1:17" s="30" customFormat="1" ht="73.5" customHeight="1" x14ac:dyDescent="0.3">
      <c r="A107" s="90"/>
      <c r="B107" s="148" t="s">
        <v>189</v>
      </c>
      <c r="C107" s="23" t="s">
        <v>186</v>
      </c>
      <c r="D107" s="24" t="s">
        <v>187</v>
      </c>
      <c r="E107" s="23" t="s">
        <v>40</v>
      </c>
      <c r="F107" s="23" t="s">
        <v>40</v>
      </c>
      <c r="G107" s="23" t="s">
        <v>33</v>
      </c>
      <c r="H107" s="26" t="s">
        <v>42</v>
      </c>
      <c r="I107" s="22" t="s">
        <v>42</v>
      </c>
      <c r="J107" s="22" t="s">
        <v>42</v>
      </c>
      <c r="K107" s="22" t="s">
        <v>42</v>
      </c>
      <c r="L107" s="60" t="s">
        <v>34</v>
      </c>
      <c r="M107" s="60" t="s">
        <v>34</v>
      </c>
      <c r="N107" s="60" t="s">
        <v>34</v>
      </c>
      <c r="O107" s="60" t="s">
        <v>34</v>
      </c>
      <c r="P107" s="23" t="s">
        <v>40</v>
      </c>
      <c r="Q107" s="23" t="s">
        <v>40</v>
      </c>
    </row>
    <row r="108" spans="1:17" s="30" customFormat="1" ht="54" customHeight="1" x14ac:dyDescent="0.3">
      <c r="A108" s="127" t="s">
        <v>190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9"/>
    </row>
    <row r="109" spans="1:17" s="30" customFormat="1" ht="21.75" customHeight="1" x14ac:dyDescent="0.3">
      <c r="A109" s="31"/>
      <c r="B109" s="32" t="s">
        <v>25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4"/>
    </row>
    <row r="110" spans="1:17" s="30" customFormat="1" ht="18" customHeight="1" x14ac:dyDescent="0.3">
      <c r="A110" s="31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s="30" customFormat="1" ht="21.75" customHeight="1" x14ac:dyDescent="0.3">
      <c r="A111" s="31"/>
      <c r="B111" s="32" t="s">
        <v>26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4"/>
    </row>
    <row r="112" spans="1:17" s="30" customFormat="1" ht="108" customHeight="1" x14ac:dyDescent="0.3">
      <c r="A112" s="90" t="s">
        <v>191</v>
      </c>
      <c r="B112" s="85" t="s">
        <v>192</v>
      </c>
      <c r="C112" s="86" t="s">
        <v>193</v>
      </c>
      <c r="D112" s="147" t="s">
        <v>194</v>
      </c>
      <c r="E112" s="25" t="s">
        <v>195</v>
      </c>
      <c r="F112" s="86" t="s">
        <v>32</v>
      </c>
      <c r="G112" s="86" t="s">
        <v>33</v>
      </c>
      <c r="H112" s="88">
        <f>SUM(I112:K112)</f>
        <v>0</v>
      </c>
      <c r="I112" s="89">
        <v>0</v>
      </c>
      <c r="J112" s="89">
        <v>0</v>
      </c>
      <c r="K112" s="89">
        <v>0</v>
      </c>
      <c r="L112" s="60" t="s">
        <v>34</v>
      </c>
      <c r="M112" s="60" t="s">
        <v>34</v>
      </c>
      <c r="N112" s="60" t="s">
        <v>34</v>
      </c>
      <c r="O112" s="60" t="s">
        <v>34</v>
      </c>
      <c r="P112" s="67" t="s">
        <v>196</v>
      </c>
      <c r="Q112" s="23">
        <v>10</v>
      </c>
    </row>
    <row r="113" spans="1:17" s="30" customFormat="1" ht="57" customHeight="1" x14ac:dyDescent="0.3">
      <c r="A113" s="90"/>
      <c r="B113" s="148" t="s">
        <v>197</v>
      </c>
      <c r="C113" s="23" t="s">
        <v>193</v>
      </c>
      <c r="D113" s="24" t="s">
        <v>194</v>
      </c>
      <c r="E113" s="23" t="s">
        <v>40</v>
      </c>
      <c r="F113" s="23" t="s">
        <v>40</v>
      </c>
      <c r="G113" s="23" t="s">
        <v>33</v>
      </c>
      <c r="H113" s="26" t="s">
        <v>42</v>
      </c>
      <c r="I113" s="22" t="s">
        <v>42</v>
      </c>
      <c r="J113" s="22" t="s">
        <v>42</v>
      </c>
      <c r="K113" s="22" t="s">
        <v>42</v>
      </c>
      <c r="L113" s="60" t="s">
        <v>34</v>
      </c>
      <c r="M113" s="60" t="s">
        <v>34</v>
      </c>
      <c r="N113" s="60" t="s">
        <v>34</v>
      </c>
      <c r="O113" s="60" t="s">
        <v>34</v>
      </c>
      <c r="P113" s="23" t="s">
        <v>40</v>
      </c>
      <c r="Q113" s="23" t="s">
        <v>40</v>
      </c>
    </row>
    <row r="114" spans="1:17" s="30" customFormat="1" ht="105" customHeight="1" x14ac:dyDescent="0.3">
      <c r="A114" s="90" t="s">
        <v>191</v>
      </c>
      <c r="B114" s="85" t="s">
        <v>198</v>
      </c>
      <c r="C114" s="86" t="s">
        <v>199</v>
      </c>
      <c r="D114" s="147" t="s">
        <v>200</v>
      </c>
      <c r="E114" s="25" t="s">
        <v>201</v>
      </c>
      <c r="F114" s="86" t="s">
        <v>32</v>
      </c>
      <c r="G114" s="86" t="s">
        <v>33</v>
      </c>
      <c r="H114" s="88">
        <f>SUM(I114:K114)</f>
        <v>0</v>
      </c>
      <c r="I114" s="89">
        <v>0</v>
      </c>
      <c r="J114" s="89">
        <v>0</v>
      </c>
      <c r="K114" s="89">
        <v>0</v>
      </c>
      <c r="L114" s="60" t="s">
        <v>34</v>
      </c>
      <c r="M114" s="60" t="s">
        <v>34</v>
      </c>
      <c r="N114" s="60" t="s">
        <v>34</v>
      </c>
      <c r="O114" s="60" t="s">
        <v>34</v>
      </c>
      <c r="P114" s="67" t="s">
        <v>202</v>
      </c>
      <c r="Q114" s="23">
        <v>100</v>
      </c>
    </row>
    <row r="115" spans="1:17" s="30" customFormat="1" ht="77.25" customHeight="1" x14ac:dyDescent="0.3">
      <c r="A115" s="90"/>
      <c r="B115" s="61" t="s">
        <v>203</v>
      </c>
      <c r="C115" s="23" t="s">
        <v>199</v>
      </c>
      <c r="D115" s="24" t="s">
        <v>200</v>
      </c>
      <c r="E115" s="23" t="s">
        <v>40</v>
      </c>
      <c r="F115" s="23" t="s">
        <v>40</v>
      </c>
      <c r="G115" s="23" t="s">
        <v>33</v>
      </c>
      <c r="H115" s="26" t="s">
        <v>42</v>
      </c>
      <c r="I115" s="22" t="s">
        <v>42</v>
      </c>
      <c r="J115" s="22" t="s">
        <v>42</v>
      </c>
      <c r="K115" s="22" t="s">
        <v>42</v>
      </c>
      <c r="L115" s="60" t="s">
        <v>34</v>
      </c>
      <c r="M115" s="60" t="s">
        <v>34</v>
      </c>
      <c r="N115" s="60" t="s">
        <v>34</v>
      </c>
      <c r="O115" s="60" t="s">
        <v>34</v>
      </c>
      <c r="P115" s="23" t="s">
        <v>40</v>
      </c>
      <c r="Q115" s="23" t="s">
        <v>40</v>
      </c>
    </row>
    <row r="116" spans="1:17" s="30" customFormat="1" ht="20.25" customHeight="1" x14ac:dyDescent="0.3">
      <c r="A116" s="90"/>
      <c r="B116" s="118" t="s">
        <v>204</v>
      </c>
      <c r="C116" s="117" t="s">
        <v>40</v>
      </c>
      <c r="D116" s="119" t="s">
        <v>40</v>
      </c>
      <c r="E116" s="120" t="s">
        <v>40</v>
      </c>
      <c r="F116" s="117" t="s">
        <v>40</v>
      </c>
      <c r="G116" s="117" t="s">
        <v>40</v>
      </c>
      <c r="H116" s="149">
        <f>SUM(I116:K116)</f>
        <v>500</v>
      </c>
      <c r="I116" s="142">
        <f>I101+I106+I112+I114</f>
        <v>0</v>
      </c>
      <c r="J116" s="142">
        <f>J101+J106+J112+J114</f>
        <v>0</v>
      </c>
      <c r="K116" s="142">
        <f>K101+K106+K112+K114</f>
        <v>500</v>
      </c>
      <c r="L116" s="117" t="s">
        <v>40</v>
      </c>
      <c r="M116" s="117" t="s">
        <v>40</v>
      </c>
      <c r="N116" s="117" t="s">
        <v>40</v>
      </c>
      <c r="O116" s="117" t="s">
        <v>40</v>
      </c>
      <c r="P116" s="117" t="s">
        <v>40</v>
      </c>
      <c r="Q116" s="117" t="s">
        <v>40</v>
      </c>
    </row>
    <row r="117" spans="1:17" s="123" customFormat="1" ht="18.75" customHeight="1" x14ac:dyDescent="0.3">
      <c r="A117" s="90"/>
      <c r="B117" s="150" t="s">
        <v>205</v>
      </c>
      <c r="C117" s="117" t="s">
        <v>40</v>
      </c>
      <c r="D117" s="119" t="s">
        <v>40</v>
      </c>
      <c r="E117" s="120" t="s">
        <v>40</v>
      </c>
      <c r="F117" s="117" t="s">
        <v>40</v>
      </c>
      <c r="G117" s="117" t="s">
        <v>40</v>
      </c>
      <c r="H117" s="151">
        <f>SUM(I117:K117)</f>
        <v>29031.009430000002</v>
      </c>
      <c r="I117" s="152">
        <f>SUM(I70,I95,I116)</f>
        <v>8379.4202299999997</v>
      </c>
      <c r="J117" s="152">
        <f>SUM(J70,J95,J116)</f>
        <v>14621.989100000001</v>
      </c>
      <c r="K117" s="152">
        <f>SUM(K70,K95,K116)</f>
        <v>6029.6001000000006</v>
      </c>
      <c r="L117" s="117" t="s">
        <v>40</v>
      </c>
      <c r="M117" s="117" t="s">
        <v>40</v>
      </c>
      <c r="N117" s="117" t="s">
        <v>40</v>
      </c>
      <c r="O117" s="117" t="s">
        <v>40</v>
      </c>
      <c r="P117" s="117" t="s">
        <v>40</v>
      </c>
      <c r="Q117" s="117" t="s">
        <v>40</v>
      </c>
    </row>
    <row r="118" spans="1:17" ht="28.5" customHeight="1" x14ac:dyDescent="0.3">
      <c r="B118" s="154" t="s">
        <v>206</v>
      </c>
      <c r="C118" s="155"/>
      <c r="D118" s="156"/>
      <c r="E118" s="157"/>
      <c r="F118" s="155"/>
      <c r="G118" s="155"/>
    </row>
    <row r="119" spans="1:17" ht="18.75" x14ac:dyDescent="0.3">
      <c r="B119" s="158" t="s">
        <v>207</v>
      </c>
      <c r="C119" s="158"/>
      <c r="D119" s="158"/>
      <c r="E119" s="158"/>
      <c r="L119" s="159" t="s">
        <v>208</v>
      </c>
      <c r="M119" s="159"/>
    </row>
    <row r="120" spans="1:17" ht="17.25" customHeight="1" x14ac:dyDescent="0.3">
      <c r="B120" s="155" t="s">
        <v>209</v>
      </c>
      <c r="C120" s="155"/>
      <c r="D120" s="156"/>
      <c r="E120" s="157"/>
      <c r="L120" s="160"/>
      <c r="M120" s="160"/>
    </row>
    <row r="121" spans="1:17" ht="29.25" customHeight="1" x14ac:dyDescent="0.3">
      <c r="B121" s="158" t="s">
        <v>210</v>
      </c>
      <c r="C121" s="158"/>
      <c r="D121" s="158"/>
      <c r="E121" s="158"/>
      <c r="L121" s="159" t="s">
        <v>211</v>
      </c>
      <c r="M121" s="159"/>
    </row>
    <row r="122" spans="1:17" ht="15.75" customHeight="1" x14ac:dyDescent="0.3">
      <c r="B122" s="155" t="s">
        <v>209</v>
      </c>
      <c r="C122" s="155"/>
      <c r="D122" s="156"/>
      <c r="E122" s="157"/>
      <c r="L122" s="160"/>
      <c r="M122" s="160"/>
    </row>
    <row r="123" spans="1:17" ht="30" customHeight="1" x14ac:dyDescent="0.3">
      <c r="B123" s="158" t="s">
        <v>212</v>
      </c>
      <c r="C123" s="158"/>
      <c r="D123" s="158"/>
      <c r="E123" s="158"/>
      <c r="L123" s="159" t="s">
        <v>213</v>
      </c>
      <c r="M123" s="159"/>
    </row>
    <row r="124" spans="1:17" ht="17.25" customHeight="1" x14ac:dyDescent="0.3">
      <c r="B124" s="155" t="s">
        <v>209</v>
      </c>
      <c r="C124" s="30"/>
      <c r="D124" s="161"/>
      <c r="E124" s="162"/>
      <c r="L124" s="163"/>
      <c r="M124" s="163"/>
    </row>
    <row r="125" spans="1:17" ht="27" customHeight="1" x14ac:dyDescent="0.3">
      <c r="B125" s="158" t="s">
        <v>214</v>
      </c>
      <c r="C125" s="158"/>
      <c r="D125" s="158"/>
      <c r="E125" s="158"/>
      <c r="L125" s="159" t="s">
        <v>215</v>
      </c>
      <c r="M125" s="159"/>
    </row>
    <row r="126" spans="1:17" ht="18.75" customHeight="1" x14ac:dyDescent="0.3">
      <c r="B126" s="155" t="s">
        <v>209</v>
      </c>
      <c r="C126" s="30"/>
      <c r="D126" s="161"/>
      <c r="E126" s="162"/>
      <c r="L126" s="163"/>
      <c r="M126" s="163"/>
    </row>
    <row r="127" spans="1:17" ht="26.25" customHeight="1" x14ac:dyDescent="0.3">
      <c r="B127" s="158" t="s">
        <v>216</v>
      </c>
      <c r="C127" s="158"/>
      <c r="D127" s="158"/>
      <c r="E127" s="158"/>
      <c r="L127" s="159" t="s">
        <v>217</v>
      </c>
      <c r="M127" s="159"/>
    </row>
    <row r="128" spans="1:17" ht="16.5" customHeight="1" x14ac:dyDescent="0.3">
      <c r="B128" s="155" t="s">
        <v>209</v>
      </c>
      <c r="C128" s="30"/>
      <c r="D128" s="161"/>
      <c r="E128" s="162"/>
      <c r="L128" s="163"/>
      <c r="M128" s="163"/>
    </row>
    <row r="129" spans="2:13" ht="29.25" customHeight="1" x14ac:dyDescent="0.3">
      <c r="B129" s="159" t="s">
        <v>218</v>
      </c>
      <c r="C129" s="159"/>
      <c r="D129" s="159"/>
      <c r="E129" s="159"/>
      <c r="L129" s="159" t="s">
        <v>219</v>
      </c>
      <c r="M129" s="159"/>
    </row>
    <row r="130" spans="2:13" ht="19.5" customHeight="1" x14ac:dyDescent="0.3">
      <c r="B130" s="155" t="s">
        <v>209</v>
      </c>
      <c r="C130" s="164"/>
      <c r="D130" s="165"/>
      <c r="E130" s="157"/>
      <c r="L130" s="159"/>
      <c r="M130" s="159"/>
    </row>
    <row r="131" spans="2:13" ht="30" customHeight="1" x14ac:dyDescent="0.3">
      <c r="B131" s="158" t="s">
        <v>220</v>
      </c>
      <c r="C131" s="158"/>
      <c r="D131" s="158"/>
      <c r="E131" s="158"/>
      <c r="H131" s="166"/>
      <c r="L131" s="166" t="s">
        <v>221</v>
      </c>
      <c r="M131" s="166"/>
    </row>
    <row r="132" spans="2:13" ht="15" customHeight="1" x14ac:dyDescent="0.3">
      <c r="B132" s="155" t="s">
        <v>209</v>
      </c>
      <c r="C132" s="155"/>
      <c r="D132" s="156"/>
      <c r="E132" s="157"/>
      <c r="L132" s="160"/>
      <c r="M132" s="160"/>
    </row>
    <row r="133" spans="2:13" ht="27.75" customHeight="1" x14ac:dyDescent="0.3">
      <c r="B133" s="155" t="s">
        <v>222</v>
      </c>
      <c r="C133" s="155"/>
      <c r="D133" s="156"/>
      <c r="E133" s="157"/>
      <c r="L133" s="160" t="s">
        <v>223</v>
      </c>
      <c r="M133" s="160"/>
    </row>
    <row r="134" spans="2:13" ht="15" customHeight="1" x14ac:dyDescent="0.3">
      <c r="B134" s="155" t="s">
        <v>209</v>
      </c>
      <c r="C134" s="155"/>
      <c r="D134" s="156"/>
      <c r="E134" s="157"/>
      <c r="L134" s="160"/>
      <c r="M134" s="160"/>
    </row>
    <row r="135" spans="2:13" ht="25.5" customHeight="1" x14ac:dyDescent="0.3">
      <c r="B135" s="159" t="s">
        <v>224</v>
      </c>
      <c r="C135" s="159"/>
      <c r="D135" s="159"/>
      <c r="E135" s="159"/>
      <c r="L135" s="159" t="s">
        <v>225</v>
      </c>
      <c r="M135" s="159"/>
    </row>
    <row r="136" spans="2:13" ht="17.25" customHeight="1" x14ac:dyDescent="0.3">
      <c r="B136" s="155" t="s">
        <v>209</v>
      </c>
      <c r="C136" s="155"/>
      <c r="D136" s="156"/>
      <c r="E136" s="157"/>
      <c r="F136" s="155"/>
      <c r="G136" s="155"/>
    </row>
    <row r="137" spans="2:13" ht="18.75" x14ac:dyDescent="0.3">
      <c r="B137" s="155"/>
      <c r="C137" s="30"/>
      <c r="D137" s="161"/>
      <c r="E137" s="162"/>
      <c r="F137" s="30"/>
      <c r="G137" s="30"/>
    </row>
    <row r="138" spans="2:13" x14ac:dyDescent="0.25">
      <c r="B138" s="167" t="s">
        <v>226</v>
      </c>
    </row>
    <row r="139" spans="2:13" x14ac:dyDescent="0.25">
      <c r="B139" s="170"/>
    </row>
  </sheetData>
  <mergeCells count="128">
    <mergeCell ref="B135:E135"/>
    <mergeCell ref="L135:M135"/>
    <mergeCell ref="B127:E127"/>
    <mergeCell ref="L127:M127"/>
    <mergeCell ref="B129:E129"/>
    <mergeCell ref="L129:M129"/>
    <mergeCell ref="L130:M130"/>
    <mergeCell ref="B131:E131"/>
    <mergeCell ref="B121:E121"/>
    <mergeCell ref="L121:M121"/>
    <mergeCell ref="B123:E123"/>
    <mergeCell ref="L123:M123"/>
    <mergeCell ref="B125:E125"/>
    <mergeCell ref="L125:M125"/>
    <mergeCell ref="O101:O102"/>
    <mergeCell ref="A108:Q108"/>
    <mergeCell ref="B109:Q109"/>
    <mergeCell ref="B111:Q111"/>
    <mergeCell ref="B119:E119"/>
    <mergeCell ref="L119:M119"/>
    <mergeCell ref="I101:I102"/>
    <mergeCell ref="J101:J102"/>
    <mergeCell ref="K101:K102"/>
    <mergeCell ref="L101:L102"/>
    <mergeCell ref="M101:M102"/>
    <mergeCell ref="N101:N102"/>
    <mergeCell ref="B98:Q98"/>
    <mergeCell ref="B100:Q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L79:L81"/>
    <mergeCell ref="M79:M81"/>
    <mergeCell ref="N79:N81"/>
    <mergeCell ref="O79:O81"/>
    <mergeCell ref="A96:Q96"/>
    <mergeCell ref="A97:Q97"/>
    <mergeCell ref="F79:F81"/>
    <mergeCell ref="G79:G81"/>
    <mergeCell ref="H79:H81"/>
    <mergeCell ref="I79:I81"/>
    <mergeCell ref="J79:J81"/>
    <mergeCell ref="K79:K81"/>
    <mergeCell ref="O60:O61"/>
    <mergeCell ref="A71:Q71"/>
    <mergeCell ref="A72:Q72"/>
    <mergeCell ref="B73:Q73"/>
    <mergeCell ref="B75:Q75"/>
    <mergeCell ref="A79:A81"/>
    <mergeCell ref="B79:B81"/>
    <mergeCell ref="C79:C81"/>
    <mergeCell ref="D79:D81"/>
    <mergeCell ref="E79:E81"/>
    <mergeCell ref="I60:I61"/>
    <mergeCell ref="J60:J61"/>
    <mergeCell ref="K60:K61"/>
    <mergeCell ref="L60:L61"/>
    <mergeCell ref="M60:M61"/>
    <mergeCell ref="N60:N61"/>
    <mergeCell ref="B48:Q48"/>
    <mergeCell ref="B50:Q50"/>
    <mergeCell ref="A60:A61"/>
    <mergeCell ref="B60:B61"/>
    <mergeCell ref="C60:C61"/>
    <mergeCell ref="D60:D61"/>
    <mergeCell ref="E60:E61"/>
    <mergeCell ref="F60:F61"/>
    <mergeCell ref="G60:G61"/>
    <mergeCell ref="H60:H61"/>
    <mergeCell ref="N26:N27"/>
    <mergeCell ref="O26:O27"/>
    <mergeCell ref="A36:Q36"/>
    <mergeCell ref="B37:Q37"/>
    <mergeCell ref="B39:Q39"/>
    <mergeCell ref="A47:Q47"/>
    <mergeCell ref="H26:H27"/>
    <mergeCell ref="I26:I27"/>
    <mergeCell ref="J26:J27"/>
    <mergeCell ref="K26:K27"/>
    <mergeCell ref="L26:L27"/>
    <mergeCell ref="M26:M27"/>
    <mergeCell ref="M18:M19"/>
    <mergeCell ref="N18:N19"/>
    <mergeCell ref="O18:O19"/>
    <mergeCell ref="A26:A27"/>
    <mergeCell ref="B26:B27"/>
    <mergeCell ref="C26:C27"/>
    <mergeCell ref="D26:D27"/>
    <mergeCell ref="E26:E27"/>
    <mergeCell ref="F26:F27"/>
    <mergeCell ref="G26:G27"/>
    <mergeCell ref="G18:G19"/>
    <mergeCell ref="H18:H19"/>
    <mergeCell ref="I18:I19"/>
    <mergeCell ref="J18:J19"/>
    <mergeCell ref="K18:K19"/>
    <mergeCell ref="L18:L19"/>
    <mergeCell ref="B13:Q13"/>
    <mergeCell ref="B14:Q14"/>
    <mergeCell ref="B15:Q15"/>
    <mergeCell ref="B17:Q17"/>
    <mergeCell ref="A18:A19"/>
    <mergeCell ref="B18:B19"/>
    <mergeCell ref="C18:C19"/>
    <mergeCell ref="D18:D19"/>
    <mergeCell ref="E18:E19"/>
    <mergeCell ref="F18:F19"/>
    <mergeCell ref="L9:O10"/>
    <mergeCell ref="P9:Q9"/>
    <mergeCell ref="H10:H11"/>
    <mergeCell ref="I10:K10"/>
    <mergeCell ref="P10:P11"/>
    <mergeCell ref="Q10:Q11"/>
    <mergeCell ref="A7:O7"/>
    <mergeCell ref="A8:O8"/>
    <mergeCell ref="A9:A11"/>
    <mergeCell ref="B9:B11"/>
    <mergeCell ref="C9:C11"/>
    <mergeCell ref="D9:D11"/>
    <mergeCell ref="E9:E11"/>
    <mergeCell ref="F9:F11"/>
    <mergeCell ref="G9:G11"/>
    <mergeCell ref="H9:K9"/>
  </mergeCells>
  <pageMargins left="0.31496062992125984" right="0.31496062992125984" top="0.65" bottom="0.68" header="0.31496062992125984" footer="0.47"/>
  <pageSetup paperSize="9" scale="70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Компл.план МП Соцзащита 2022</vt:lpstr>
      <vt:lpstr>'Компл.план МП Соцзащита 2022'!Заголовки_для_печати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Сарымсакова Наталья Николаевна</cp:lastModifiedBy>
  <dcterms:created xsi:type="dcterms:W3CDTF">2023-03-29T06:34:42Z</dcterms:created>
  <dcterms:modified xsi:type="dcterms:W3CDTF">2023-03-29T06:35:10Z</dcterms:modified>
</cp:coreProperties>
</file>