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0" windowWidth="15480" windowHeight="8535" tabRatio="677" firstSheet="2" activeTab="2"/>
  </bookViews>
  <sheets>
    <sheet name="Титульный" sheetId="1" state="hidden" r:id="rId1"/>
    <sheet name="Паспорт" sheetId="2" state="hidden" r:id="rId2"/>
    <sheet name="Компл.план МП Соцзащита 2024" sheetId="3" r:id="rId3"/>
  </sheets>
  <definedNames>
    <definedName name="_xlnm.Print_Titles" localSheetId="2">'Компл.план МП Соцзащита 2024'!$9:$12</definedName>
    <definedName name="_xlnm.Print_Area" localSheetId="1">'Паспорт'!$A$1:$I$37</definedName>
    <definedName name="_xlnm.Print_Area" localSheetId="0">'Титульный'!$A$1:$I$16</definedName>
  </definedNames>
  <calcPr fullCalcOnLoad="1"/>
</workbook>
</file>

<file path=xl/sharedStrings.xml><?xml version="1.0" encoding="utf-8"?>
<sst xmlns="http://schemas.openxmlformats.org/spreadsheetml/2006/main" count="1089" uniqueCount="278">
  <si>
    <t>всего</t>
  </si>
  <si>
    <t>2020 г.</t>
  </si>
  <si>
    <t>Источники финансирования</t>
  </si>
  <si>
    <t>Проект муниципальной программы</t>
  </si>
  <si>
    <t>Паспорт</t>
  </si>
  <si>
    <t xml:space="preserve">Ответственный исполнитель муниципальной программы </t>
  </si>
  <si>
    <t>Участники муниципальной программы</t>
  </si>
  <si>
    <t>Подпрограммы муниципальной программы</t>
  </si>
  <si>
    <t>-</t>
  </si>
  <si>
    <t>Программно-целевые инструменты программы муниципальной программы</t>
  </si>
  <si>
    <t>Этапы и сроки реализации муниципальной программы</t>
  </si>
  <si>
    <t>Задачи муниципальной программы</t>
  </si>
  <si>
    <t>Целевые индикаторы и показатели муниципальной программы</t>
  </si>
  <si>
    <t>Соисполнители муниципальной программы</t>
  </si>
  <si>
    <t>Объемы финансирования муниципальной программы</t>
  </si>
  <si>
    <t>Ожидаемые результаты реализации муниципальной программы</t>
  </si>
  <si>
    <t>2021 г.</t>
  </si>
  <si>
    <t>2022 г.</t>
  </si>
  <si>
    <t>2023 г.</t>
  </si>
  <si>
    <t>2024 г.</t>
  </si>
  <si>
    <t>2025 г.</t>
  </si>
  <si>
    <t>Отдел здравоохранения и социальной защиты населения администрации МО ГО «Усинск»</t>
  </si>
  <si>
    <t>Государственные и муниципальные учреждения, общественные организации, участвующие в реализации мероприятий муниципальной программы</t>
  </si>
  <si>
    <t>Реализация мероприятий программы позволит обеспечить эффективную социальную защиту социально уязвимых граждан, в т.ч. маломобильных, и семей, не обладающих возможностями для самостоятельного решения социальных проблем</t>
  </si>
  <si>
    <t>Местный бюджет</t>
  </si>
  <si>
    <t>Федеральный бюджет</t>
  </si>
  <si>
    <t>Срок начала реализации</t>
  </si>
  <si>
    <t>Сохранение и укрепление здоровья населения, профилактика заболеваний, снижение заболеваемости, достижение активного долголетия</t>
  </si>
  <si>
    <t>Формирование реестра объектов социальной инфраструктуры и услуг в приоритетных сферах жизнедеятельности инвалидов и других маломобильных групп населения</t>
  </si>
  <si>
    <t>Обустройство объектов социальной сферы позволит передвигаться маломобильным группам населения комфортно, не испытывая затруднений</t>
  </si>
  <si>
    <t>Адаптация жилья позволит обеспечить инвалидам качественные условия проживания</t>
  </si>
  <si>
    <t>Передвижение маломобильных групп населения с комфортом, не испытывая затруднений</t>
  </si>
  <si>
    <t>Муниципальная программа «Социальная защита населения»</t>
  </si>
  <si>
    <t>«Социальная защита населения»</t>
  </si>
  <si>
    <t>Подпрограмма 2 «Доступная среда»</t>
  </si>
  <si>
    <t>Подпрограмма 1 «Социальная поддержка населения»</t>
  </si>
  <si>
    <t xml:space="preserve"> муниципальной программы «Социальная защита населения»</t>
  </si>
  <si>
    <t>Подпрограмма 1 «Социальная поддержка населения»                                                                                                              Подпрограмма 2 «Доступная среда»</t>
  </si>
  <si>
    <t>Республиканский бюджет Республики Коми</t>
  </si>
  <si>
    <r>
      <rPr>
        <i/>
        <sz val="14"/>
        <color indexed="8"/>
        <rFont val="Times New Roman"/>
        <family val="1"/>
      </rPr>
      <t>Дата составления проекта</t>
    </r>
    <r>
      <rPr>
        <sz val="14"/>
        <color indexed="8"/>
        <rFont val="Times New Roman"/>
        <family val="1"/>
      </rPr>
      <t xml:space="preserve"> "___" сентября 2019 года</t>
    </r>
  </si>
  <si>
    <r>
      <rPr>
        <i/>
        <sz val="14"/>
        <color indexed="8"/>
        <rFont val="Times New Roman"/>
        <family val="1"/>
      </rPr>
      <t>Исполнитель</t>
    </r>
    <r>
      <rPr>
        <sz val="14"/>
        <color indexed="8"/>
        <rFont val="Times New Roman"/>
        <family val="1"/>
      </rPr>
      <t>: руководитель отдела здравоохранения и социальной защиты населения администрации МО ГО «Усинск» Варенцова Наталья Авенировна, 8(82144)28130*144, n.a.varencova@usinsk.rkomi.ru</t>
    </r>
  </si>
  <si>
    <r>
      <rPr>
        <i/>
        <sz val="14"/>
        <color indexed="8"/>
        <rFont val="Times New Roman"/>
        <family val="1"/>
      </rPr>
      <t xml:space="preserve">Отвественный исполнитель: </t>
    </r>
    <r>
      <rPr>
        <sz val="14"/>
        <color indexed="8"/>
        <rFont val="Times New Roman"/>
        <family val="1"/>
      </rPr>
      <t>Отдел здравоохранения и социальной защиты населения администрации муниципального образования городского округа «Усинск» (ОЗиСЗН)</t>
    </r>
  </si>
  <si>
    <t>Руководитель ОЗиСЗН __________________________(Н.А. Варенцова)</t>
  </si>
  <si>
    <t xml:space="preserve">муниципального образования городского округа «Усинск» </t>
  </si>
  <si>
    <t>Управление образования администрации МО ГО «Усинск»;                                                                                                                                              Управление культуры и национальной политики администрации МО ГО «Усинск»;                                                                          Управление физической культуры и спорта администрации МО ГО «Усинск»;                                                                                               Управление жилищно-коммунального хозяйства администрации МО ГО «Усинск»;                                                                    Территориальные органы администрации МО ГО «Усинск»;                                                                                           Отдел транспорта и связи администрации МО ГО «Усинск»;                                                                                                                                                                       Отдел по учету, распределению жилья и переселению администрации МО ГО «Усинск»;                                                                                                                                                                            Управление финансово-экономической работы и бухгалтерского учета администрации МО ГО  «Усинск»;                                                    Административно-хозяйственный отдел администрации МО ГО  «Усинск»</t>
  </si>
  <si>
    <t>Средства от приносящей доход деятельности</t>
  </si>
  <si>
    <t>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</si>
  <si>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Обеспечение социального развития городского округа на основе устойчивого роста уровня и качества жизни населения, нуждающегося в социальной поддержке</t>
  </si>
  <si>
    <t>1. Обеспечение выполнения обязательств государства по социальной поддержке граждан.
2. Обеспечение беспрепятственного доступа к приоритетным объектам и услугам в приоритетных сферах жизнедеятельности инвалидов и маломобильных групп населения</t>
  </si>
  <si>
    <t>(приложение)</t>
  </si>
  <si>
    <t>Основное мероприятие 1.1. Предоставление дополнительной социальной поддержки отдельным категориям граждан</t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</si>
  <si>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</si>
  <si>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</si>
  <si>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t>Основное мероприятие 1.4. Осуществление мероприятий, направленных на профилактику социально-значимых заболеваний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</si>
  <si>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</si>
  <si>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Основное мероприятие 2.2. Адаптация зданий (помещений) образовательных организаций и предоставление образовательных услуг</t>
  </si>
  <si>
    <t xml:space="preserve">Основное мероприятие 2.3. Адаптация объектов жилого фонда и жилой среды </t>
  </si>
  <si>
    <t>Основное мероприятие 2.4. Адаптация объектов культуры и предоставление услуг в сфере культуры</t>
  </si>
  <si>
    <t>УТВЕРЖДЕНА</t>
  </si>
  <si>
    <t>постановлением администрации</t>
  </si>
  <si>
    <t xml:space="preserve"> городского округа «Усинск»</t>
  </si>
  <si>
    <t>МУНИЦИПАЛЬНАЯ ПРОГРАММА</t>
  </si>
  <si>
    <t>ЦелЬ муниципальной программы</t>
  </si>
  <si>
    <t>1. Доля граждан, получивших дополнительную социальную поддержку с учетом их возрастных особенностей, статуса, состояние доходов, жилищно-бытовых и других условий, к общему количеству граждан, обратившихся и имеющих право на получение данной поддержки (%).                                                                                                             2. Доля адаптированных муниципальных объектов социальной инфраструктуры и услуг в приоритетных сферах жизнедеятельности инвалидов и других маломобильных групп населения к общему числу объектов социальной инфраструктуры и услуг в приоритетных сферах жизнедеятельности (%)</t>
  </si>
  <si>
    <t>2020-2025 годы</t>
  </si>
  <si>
    <r>
      <t xml:space="preserve">Бюджет МО ГО «Усинск», </t>
    </r>
    <r>
      <rPr>
        <i/>
        <sz val="14"/>
        <color indexed="8"/>
        <rFont val="Times New Roman"/>
        <family val="1"/>
      </rPr>
      <t>в т.ч.</t>
    </r>
  </si>
  <si>
    <r>
      <t xml:space="preserve">Бюджет МО ГО «Усинск», </t>
    </r>
    <r>
      <rPr>
        <i/>
        <sz val="14"/>
        <color indexed="8"/>
        <rFont val="Times New Roman"/>
        <family val="1"/>
      </rPr>
      <t>в т.ч</t>
    </r>
    <r>
      <rPr>
        <sz val="14"/>
        <color indexed="8"/>
        <rFont val="Times New Roman"/>
        <family val="1"/>
      </rPr>
      <t>.</t>
    </r>
  </si>
  <si>
    <t xml:space="preserve">Комплексный план действий по реализации муниципальной программы </t>
  </si>
  <si>
    <t>№</t>
  </si>
  <si>
    <t>Наименование основного мероприятия, ВЦП, мероприятия, контрольного события программы</t>
  </si>
  <si>
    <t>Ответственное структурное подразделение ОМСУ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</si>
  <si>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</si>
  <si>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</si>
  <si>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</si>
  <si>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</si>
  <si>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</si>
  <si>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</si>
  <si>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</si>
  <si>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</si>
  <si>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1.</t>
  </si>
  <si>
    <t>X</t>
  </si>
  <si>
    <t>Х</t>
  </si>
  <si>
    <t>6</t>
  </si>
  <si>
    <t>7</t>
  </si>
  <si>
    <t>8</t>
  </si>
  <si>
    <t>Итого по подпрограмме 1</t>
  </si>
  <si>
    <t>Итого по подпрограмме 2</t>
  </si>
  <si>
    <t>Всего по программе:</t>
  </si>
  <si>
    <t>Согласовано:</t>
  </si>
  <si>
    <t>С.К. Росликова</t>
  </si>
  <si>
    <t>Управление образования администрации МО ГО "Усинск"</t>
  </si>
  <si>
    <t>9</t>
  </si>
  <si>
    <t xml:space="preserve">Подпрограмма 2 Доступная среда </t>
  </si>
  <si>
    <t>15</t>
  </si>
  <si>
    <t>Основное мероприятие 2.5. Адаптация спортивных объектов и предоставление услуг в сфере физической культуры и спорта</t>
  </si>
  <si>
    <t>Основное мероприятие 2.7. Адаптация объектов транспортной инфраструктуры и предоставление транспортных услуг</t>
  </si>
  <si>
    <t xml:space="preserve">Руководитель Отдела здравоохранения и социальной защиьты населения </t>
  </si>
  <si>
    <t>Н.А. Варенцова</t>
  </si>
  <si>
    <t xml:space="preserve">Руководитель Финансового управления АМО ГО "Усинск" </t>
  </si>
  <si>
    <t>УТВЕРЖДЕНО</t>
  </si>
  <si>
    <t>Подпрограмма 1 Социальная поддержка населения</t>
  </si>
  <si>
    <t>V</t>
  </si>
  <si>
    <t>ОЗиСЗН АМО ГО "Усинск"</t>
  </si>
  <si>
    <t>ОЗиСЗН ; УО; УКиНП; УФКиС АМО ГО "Усинск"</t>
  </si>
  <si>
    <t>УЖКХ АМО ГО «Усинск»</t>
  </si>
  <si>
    <t>УКиНП АМО ГО "Усинск"</t>
  </si>
  <si>
    <t>Руководитель «УЖКХ» АМО ГО «Усинск»</t>
  </si>
  <si>
    <t>УО АМО ГО "Усинск"</t>
  </si>
  <si>
    <t>УО А МО ГО "Усинск"</t>
  </si>
  <si>
    <t xml:space="preserve">Варенцова Н.А., руководитель отдела  </t>
  </si>
  <si>
    <t xml:space="preserve">Руководитель Управления культуры и национальной политики </t>
  </si>
  <si>
    <t xml:space="preserve">УпЖВ, УФЭРиБУ АМО ГО «Усинск» </t>
  </si>
  <si>
    <t xml:space="preserve">УпЖВ АМО ГО "Усинск" </t>
  </si>
  <si>
    <t xml:space="preserve">УпЖВ АМО ГО "Усинск" ,УФЭРиБУ АМО ГО «Усинск» </t>
  </si>
  <si>
    <t>__________________________/Т.А. Анисимова</t>
  </si>
  <si>
    <t>Первый заместитель руководителя администрации МО ГО «Усинск»</t>
  </si>
  <si>
    <t>Целевой индикатор и показатель</t>
  </si>
  <si>
    <t>Наименование, единица измерения</t>
  </si>
  <si>
    <t>Значение</t>
  </si>
  <si>
    <t>Подпрограмма 3 Поддержка социально ориентированных некоммерческих организаций</t>
  </si>
  <si>
    <t>Основное мероприятие 3.1. Предоставление финансовой поддержки социально ориентированным некоммерческим организациям</t>
  </si>
  <si>
    <t>Основное мероприятие 3.2. Предоставление имущественной поддержки социально ориентированным некоммерческим организациям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</si>
  <si>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</si>
  <si>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</si>
  <si>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Итого по подпрограмме 3</t>
  </si>
  <si>
    <t xml:space="preserve">Руководитель Управления образования </t>
  </si>
  <si>
    <t>Ю.А. Орлов</t>
  </si>
  <si>
    <t xml:space="preserve">Исп. Варенцова Н.А. 28130 (доб.144) </t>
  </si>
  <si>
    <t>О.В. Иванова</t>
  </si>
  <si>
    <t xml:space="preserve">Руководитель Управления физической культуры и спорта 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</si>
  <si>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</si>
  <si>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</si>
  <si>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r>
      <t xml:space="preserve">Контрольное событие № 3 </t>
    </r>
    <r>
      <rPr>
        <sz val="9"/>
        <color indexed="8"/>
        <rFont val="Times New Roman"/>
        <family val="1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</si>
  <si>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5</t>
  </si>
  <si>
    <t>УЖКХ АМО ГО «Усинск»                                                             ОТиС АМО ГО "Усинск"</t>
  </si>
  <si>
    <t>КУМИ АМО ГО "Усинск"</t>
  </si>
  <si>
    <t>19</t>
  </si>
  <si>
    <t>20</t>
  </si>
  <si>
    <t>Отдел пресс-службы МЦУ АМО ГО "Усинск"</t>
  </si>
  <si>
    <t>ОЗиСЗН АМО ГО "Усинск"                     УПиКР АМО ГО "Усинск"</t>
  </si>
  <si>
    <t>Доля социально ориентированных некоммерческих организаций, получивших поддержку (консультационную, информационную), из числа обратившихся за данной поддержкой (%)</t>
  </si>
  <si>
    <t>Количество информационных материалов о деятельности социально ориентированных организаций, размещенных в средствах массовой информации (ед.)</t>
  </si>
  <si>
    <t>Количество социально ориентированных некоммерческих организаций, которым оказана финансовая и/или имущественная поддержка в течение года (ед.)</t>
  </si>
  <si>
    <t>Председатель КУМИ АМО ГО "Усинск"</t>
  </si>
  <si>
    <t>Н.А. Сулейманова</t>
  </si>
  <si>
    <t>Доля граждан, получивших дополнительную социальную поддержку с учетом их возрастных особенностей, статуса, состояние доходов, жилищно-бытовых и других условий, к общему количеству граждан, обратившихся и имеющих право на получение данной поддержки (%)</t>
  </si>
  <si>
    <t>Число граждан, получивших дополнительную социальную поддержку (чел.)</t>
  </si>
  <si>
    <t>Доля граждан, принявших участие в мероприятиях, проводимых некоммерческими организациями на территории муниципального образования (городского округа), от общей численности населения муниципального района (городского округа) (%)</t>
  </si>
  <si>
    <t>Охват диспансеризацией, вакцинацией, медосмотрами от общего числа граждан, подлежащих диспансеризации, вакцинации, медосмотрам (%)</t>
  </si>
  <si>
    <t>Доля граждан из числа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к общей численности граждан из числа детей-сирот и детей, оставшихся без попечения родителей, лиц из числа детей-сирот и детей, оставшихся без попечения родителей, состоящих на учете в качестве нуждающихся в жилых помещениях (%)</t>
  </si>
  <si>
    <t>Доля адаптированных муниципальных объектов социальной инфраструктуры и услуг в приоритетных сферах жизнедеятельности инвалидов и других маломобильных групп населения к общему числу объектов социальной инфраструктуры и услуг в приоритетных сферах жизнедеятельности (%)</t>
  </si>
  <si>
    <t>Доля детей-инвалидов в возрасте от 1,5 до 7 лет, охваченных дошкольным образованием, в общей численности детей-инвалидов данного возраста (%)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</si>
  <si>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</si>
  <si>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</si>
  <si>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</si>
  <si>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Ответственный исполнитель</t>
  </si>
  <si>
    <t>Ожидаемый непосредственный результат (краткое описание)</t>
  </si>
  <si>
    <t>УКиНП; УО; ОЗиСЗН</t>
  </si>
  <si>
    <t>Обеспечение жилыми помещениями не менее 9 человек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фонда, за счет средств, поступающих из республиканского бюджета Республики Коми в виде субвенции на указанные цели</t>
  </si>
  <si>
    <t>По итогам проведенного конкурсного отбора предоставлена финансовая поддержка СОНКО</t>
  </si>
  <si>
    <t>Освещение в СМИ информации, касающейся деятельности СОНКО</t>
  </si>
  <si>
    <t>Проведение консультаций членов СОНКО по вопросам, находящимся в  компетенции сотрудников структурных подразделений администрации</t>
  </si>
  <si>
    <t xml:space="preserve">Руководитель УЭРПиИП АМО ГО "Усинск" </t>
  </si>
  <si>
    <t>Л.В. Кравчун</t>
  </si>
  <si>
    <t>Задача 1. Смягчение негативных последствий социального неравенства путём предоставления отдельным категориям граждан мер государственной и муниципальной дополнительной социальной поддержки с учетом их возраста, статуса, состояния доходов, жилищно – бытовых и других условий</t>
  </si>
  <si>
    <t>Варенцова Н.А., руководитель ОЗиСЗН                    Белоус М.Е., руководитель УПиКР</t>
  </si>
  <si>
    <t>Нагога Е.С., начальник отдела пресс-службы</t>
  </si>
  <si>
    <t>Сулейманова Н.А., председатель КУМИ</t>
  </si>
  <si>
    <t xml:space="preserve">Варенцова Н.А., руководитель ОЗиСЗН </t>
  </si>
  <si>
    <t xml:space="preserve">Голенастов В.А., руководитель управления  ЖКХ  </t>
  </si>
  <si>
    <t>Иванова О.В., руководитель УКиНП</t>
  </si>
  <si>
    <t>Голенастов В.А., руководитель управления ЖКХ</t>
  </si>
  <si>
    <t>Орлов Ю.А., руководитель управления образования</t>
  </si>
  <si>
    <t>Варенцова Н.А., руководитель ОЗиСЗН</t>
  </si>
  <si>
    <t>Задача. Повышение уровня доступности различных объектов для лиц с ограниченными возможностями.</t>
  </si>
  <si>
    <t>Задача 1.  Формирование экономических стимулов и создание благоприятных условий для осуществления деятельности СО НКО</t>
  </si>
  <si>
    <t>Задача 2. Обеспечение взаимодействия органов местного самоуправления с социально ориентированными некоммерческими организациями,  способствующего развитию гражданских инициатив, повышению информированности населения о деятельности СО НКО, благотворительной деятельности и добровольчестве</t>
  </si>
  <si>
    <t>Насибова Я.В., руководитель УФЭРиБУ</t>
  </si>
  <si>
    <t>Орлов Ю.А., руководитель УО</t>
  </si>
  <si>
    <t xml:space="preserve">Реализация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</si>
  <si>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t xml:space="preserve">Реализация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</si>
  <si>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t xml:space="preserve">Реализация переданных государственных полномочий Республики Коми, предусмотренных пунктами 7 и 8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</t>
  </si>
  <si>
    <t>Задача 3. Обеспечение жилыми помещениями отдельных категорий граждан</t>
  </si>
  <si>
    <t>Задача 2. Осуществление мероприятий, направленных на сохранение и укрепление здоровья населения, профилактику заболеваний, снижение заболеваемости, достижение активного долголетия</t>
  </si>
  <si>
    <t>1.1.</t>
  </si>
  <si>
    <t>Мероприятие 1.1.1. Льготный проезд в городском и пригородном общественном автомобильном транспорте</t>
  </si>
  <si>
    <t>Предоставление льготного проезда отдельным категориям граждан</t>
  </si>
  <si>
    <t>1.2.</t>
  </si>
  <si>
    <t>Мероприятие 1.1.2. Возмещение расходов на  зубопротезирование и ремонт зубных протезов</t>
  </si>
  <si>
    <t>Возмещение расходов на зубопротезирование отдельным категориям граждан</t>
  </si>
  <si>
    <t>Мероприятие 1.1.3. 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</si>
  <si>
    <t>1.3.</t>
  </si>
  <si>
    <t>Предоставление дополнительных мер социальной поддержки за счет средств местного бюджета</t>
  </si>
  <si>
    <r>
      <t xml:space="preserve">Контрольное событие № 5 </t>
    </r>
    <r>
      <rPr>
        <sz val="9"/>
        <color indexed="8"/>
        <rFont val="Times New Roman"/>
        <family val="1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</si>
  <si>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r>
      <t xml:space="preserve">Контрольное событие № 6 </t>
    </r>
    <r>
      <rPr>
        <sz val="9"/>
        <color indexed="8"/>
        <rFont val="Times New Roman"/>
        <family val="1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</si>
  <si>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r>
      <t xml:space="preserve">Контрольное событие № 7 </t>
    </r>
    <r>
      <rPr>
        <sz val="9"/>
        <color indexed="8"/>
        <rFont val="Times New Roman"/>
        <family val="1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</si>
  <si>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2.1.</t>
  </si>
  <si>
    <t>Мероприятие 1.2.1. На оплату жилого помещения и коммунальных услуг специалистам учреждений культуры</t>
  </si>
  <si>
    <t>2.2.</t>
  </si>
  <si>
    <t>Мероприятие 1.2.3. На оплату жилого помещения и коммунальных услуг специалистам учреждений образования</t>
  </si>
  <si>
    <t>Исполнение публичных нормативных обязательств по ЖКУ</t>
  </si>
  <si>
    <t>2.3.</t>
  </si>
  <si>
    <t>2.4.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</si>
  <si>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</si>
  <si>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</si>
  <si>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8 </t>
    </r>
    <r>
      <rPr>
        <sz val="9"/>
        <color indexed="8"/>
        <rFont val="Times New Roman"/>
        <family val="1"/>
      </rPr>
      <t>Приняли участие в общегородских мероприятиях не менее 150 граждан из числа ветеранов, инвалидов, лиц пожилого возраста</t>
    </r>
  </si>
  <si>
    <r>
      <t xml:space="preserve">Контрольное событие № 9 </t>
    </r>
    <r>
      <rPr>
        <sz val="9"/>
        <color indexed="8"/>
        <rFont val="Times New Roman"/>
        <family val="1"/>
      </rPr>
      <t>Организован сбор средств в Благотворительный марафон "Мы-наследники Великой Победы!"</t>
    </r>
  </si>
  <si>
    <r>
      <t xml:space="preserve">Контрольное событие № 11 </t>
    </r>
    <r>
      <rPr>
        <sz val="9"/>
        <color indexed="8"/>
        <rFont val="Times New Roman"/>
        <family val="1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</si>
  <si>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r>
      <t xml:space="preserve">Контрольное событие № 14 </t>
    </r>
    <r>
      <rPr>
        <sz val="9"/>
        <color indexed="8"/>
        <rFont val="Times New Roman"/>
        <family val="1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</si>
  <si>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15 </t>
    </r>
    <r>
      <rPr>
        <sz val="9"/>
        <color indexed="8"/>
        <rFont val="Times New Roman"/>
        <family val="1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</si>
  <si>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r>
      <t xml:space="preserve">Контрольное событие № 20 </t>
    </r>
    <r>
      <rPr>
        <sz val="9"/>
        <color indexed="8"/>
        <rFont val="Times New Roman"/>
        <family val="1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</si>
  <si>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Проектные мероприятия</t>
  </si>
  <si>
    <t>Процессные мероприятия</t>
  </si>
  <si>
    <t>Уровень удовлетворенности деятельностью органов местного самоуправления (%)</t>
  </si>
  <si>
    <t>18</t>
  </si>
  <si>
    <t>Игумнова А.Л., руководитель отдела ТиС</t>
  </si>
  <si>
    <t>Голенастов В.А., руководитель управления  ЖКХ                                                      Игумнова А.Л., руководитель отдела ТиС</t>
  </si>
  <si>
    <r>
      <t>«19»</t>
    </r>
    <r>
      <rPr>
        <u val="single"/>
        <sz val="12"/>
        <color indexed="8"/>
        <rFont val="Times New Roman"/>
        <family val="1"/>
      </rPr>
      <t xml:space="preserve"> января </t>
    </r>
    <r>
      <rPr>
        <sz val="12"/>
        <color indexed="8"/>
        <rFont val="Times New Roman"/>
        <family val="1"/>
      </rPr>
      <t>2024 г.</t>
    </r>
  </si>
  <si>
    <t>«Социальная защита населения » на 2024 год</t>
  </si>
  <si>
    <t>01.01.2024г.</t>
  </si>
  <si>
    <t>31.12.2024г.</t>
  </si>
  <si>
    <r>
      <t xml:space="preserve">Контрольное событие № 1 </t>
    </r>
    <r>
      <rPr>
        <sz val="9"/>
        <color indexed="8"/>
        <rFont val="Times New Roman"/>
        <family val="1"/>
      </rPr>
      <t xml:space="preserve">Возмещен льготный проезд в городском и пригородном общественном транспорте не менее, чем 300 гражданам на автомобильном транспорте </t>
    </r>
  </si>
  <si>
    <r>
      <t xml:space="preserve">Контрольное событие № 2 </t>
    </r>
    <r>
      <rPr>
        <sz val="9"/>
        <color indexed="8"/>
        <rFont val="Times New Roman"/>
        <family val="1"/>
      </rPr>
      <t>Получили услуги льготного зубопротезирования не менее 10 граждан из числа обратившихся</t>
    </r>
  </si>
  <si>
    <t>01.02.2024г.</t>
  </si>
  <si>
    <r>
      <t xml:space="preserve">Контрольное событие № 12 </t>
    </r>
    <r>
      <rPr>
        <sz val="9"/>
        <color indexed="8"/>
        <rFont val="Times New Roman"/>
        <family val="1"/>
      </rPr>
      <t>Контроль исполнения мероприятий по вакцинации, медосмотрам и диспансеризации населения. Охват ДВН не менее 95%</t>
    </r>
  </si>
  <si>
    <r>
      <t xml:space="preserve">Контрольное событие № 13 </t>
    </r>
    <r>
      <rPr>
        <sz val="9"/>
        <color indexed="8"/>
        <rFont val="Times New Roman"/>
        <family val="1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6 человек</t>
    </r>
  </si>
  <si>
    <t>13</t>
  </si>
  <si>
    <t>14</t>
  </si>
  <si>
    <t>Новоселов Т.А., руководитель УФКиС</t>
  </si>
  <si>
    <t>Основное мероприятие 2.8. Реализация народных проектов в сфере доступной среды, прошедших отбор в рамках проекта «Народный бюджет»</t>
  </si>
  <si>
    <t>Мероприятие 2.8.3.Реализация народных проектов в сфере доступной среды в образовательных организациях</t>
  </si>
  <si>
    <t>Адаптация муниципальных учреждений культуры, физической культуры и спорта, образования к обслуживанию инвалидов и других маломобильных групп населения</t>
  </si>
  <si>
    <t>17</t>
  </si>
  <si>
    <t>31.03.2024г.</t>
  </si>
  <si>
    <t>Оказание имущественной поддержки социально ориентированным некоммерческим организациям</t>
  </si>
  <si>
    <t>"____"  января 2024 г.</t>
  </si>
  <si>
    <t>"____"  января 2024г.</t>
  </si>
  <si>
    <t>И.о.Руководителя управления УпЖВ АМО ГО "Усинск"</t>
  </si>
  <si>
    <t>И.Л. Белихина</t>
  </si>
  <si>
    <t>Т.А. Новоселов</t>
  </si>
  <si>
    <t>Руководители управлений: Орлов Ю.А.; Новоселов Т.А..; Иванова О.В.; Руководитель отдела Варенцова Н.А.</t>
  </si>
  <si>
    <t xml:space="preserve">Руководители управлений: Орлов Ю.А.; Новоселов Т.А.; Иванова О.В. </t>
  </si>
  <si>
    <t>Белихина И.Л., и.о.руководителя УпЖВ;              Насибова Я.В., руководитель УФЭРиБУ</t>
  </si>
  <si>
    <t>Белихина И.Л., и.о.руководителя УпЖВ</t>
  </si>
  <si>
    <r>
      <t xml:space="preserve">Контрольное событие № 16 </t>
    </r>
    <r>
      <rPr>
        <sz val="9"/>
        <color indexed="8"/>
        <rFont val="Times New Roman"/>
        <family val="1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</si>
  <si>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r>
      <t xml:space="preserve">Контрольное событие № 17 </t>
    </r>
    <r>
      <rPr>
        <sz val="9"/>
        <color indexed="8"/>
        <rFont val="Times New Roman"/>
        <family val="1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</si>
  <si>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 xml:space="preserve">Контрольное событие № 18 </t>
    </r>
    <r>
      <rPr>
        <sz val="9"/>
        <color indexed="8"/>
        <rFont val="Times New Roman"/>
        <family val="1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</si>
  <si>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19 </t>
    </r>
    <r>
      <rPr>
        <sz val="9"/>
        <color indexed="8"/>
        <rFont val="Times New Roman"/>
        <family val="1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</si>
  <si>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r>
      <t xml:space="preserve">Контрольное событие № 21 </t>
    </r>
    <r>
      <rPr>
        <sz val="9"/>
        <color indexed="8"/>
        <rFont val="Times New Roman"/>
        <family val="1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</si>
  <si>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r>
      <t xml:space="preserve">Контрольное событие № 22 </t>
    </r>
    <r>
      <rPr>
        <sz val="9"/>
        <color indexed="8"/>
        <rFont val="Times New Roman"/>
        <family val="1"/>
      </rPr>
      <t>Актуализация сведений об объектах на сайте «Карта доступности Республики Коми».</t>
    </r>
  </si>
  <si>
    <r>
      <t xml:space="preserve">Контрольное событие № 24 </t>
    </r>
    <r>
      <rPr>
        <sz val="9"/>
        <color indexed="8"/>
        <rFont val="Times New Roman"/>
        <family val="1"/>
      </rPr>
      <t>Проведена работа по актуализации паспортов доступности объектов образовательных организаций</t>
    </r>
  </si>
  <si>
    <r>
      <t xml:space="preserve">Контрольное событие № 25 </t>
    </r>
    <r>
      <rPr>
        <sz val="9"/>
        <color indexed="8"/>
        <rFont val="Times New Roman"/>
        <family val="1"/>
      </rPr>
      <t xml:space="preserve">Произведены выезды муниципальной комиссии по обследованию жилых помещений инвалидов согласно поступивших заявлений от инвалидов об адаптации жилых помещений </t>
    </r>
  </si>
  <si>
    <r>
      <t xml:space="preserve">Контрольное событие № 26 </t>
    </r>
    <r>
      <rPr>
        <sz val="9"/>
        <color indexed="8"/>
        <rFont val="Times New Roman"/>
        <family val="1"/>
      </rPr>
      <t>Проведена работа по актуализации паспортов доступности учреждений культуры</t>
    </r>
  </si>
  <si>
    <r>
      <t xml:space="preserve">Контрольное событие № 27 </t>
    </r>
    <r>
      <rPr>
        <sz val="9"/>
        <color indexed="8"/>
        <rFont val="Times New Roman"/>
        <family val="1"/>
      </rPr>
      <t>Проведена работа по актуализации паспортов доступности учреждений спорта</t>
    </r>
  </si>
  <si>
    <r>
      <t xml:space="preserve">Контрольное событие № 28 </t>
    </r>
    <r>
      <rPr>
        <sz val="9"/>
        <color indexed="8"/>
        <rFont val="Times New Roman"/>
        <family val="1"/>
      </rPr>
      <t>Проведено обследование тротуаров для улучшения переездов для МГН</t>
    </r>
  </si>
  <si>
    <r>
      <t xml:space="preserve">Контрольное событие № 29 </t>
    </r>
    <r>
      <rPr>
        <sz val="9"/>
        <color indexed="8"/>
        <rFont val="Times New Roman"/>
        <family val="1"/>
      </rPr>
      <t>Определение мест для указателей о парковочных местах для специальных автотранспортных средств инвалидов</t>
    </r>
  </si>
  <si>
    <r>
      <t xml:space="preserve">Контрольное событие № 30 </t>
    </r>
    <r>
      <rPr>
        <sz val="9"/>
        <color indexed="8"/>
        <rFont val="Times New Roman"/>
        <family val="1"/>
      </rPr>
      <t>Проведение обследований на предмет необходимости устройства искусственных неровностей "Лежачий полицейский"</t>
    </r>
  </si>
  <si>
    <t xml:space="preserve">16.1 </t>
  </si>
  <si>
    <r>
      <t xml:space="preserve">Контрольное событие № 31  </t>
    </r>
    <r>
      <rPr>
        <sz val="9"/>
        <color indexed="8"/>
        <rFont val="Times New Roman"/>
        <family val="1"/>
      </rPr>
      <t xml:space="preserve">В МБОУ "СОШ № 5" г. Усинска реализован проект "Школа для всех и для каждого" </t>
    </r>
  </si>
  <si>
    <r>
      <t xml:space="preserve">Контрольное событие № 32 </t>
    </r>
    <r>
      <rPr>
        <sz val="9"/>
        <color indexed="8"/>
        <rFont val="Times New Roman"/>
        <family val="1"/>
      </rPr>
      <t xml:space="preserve">Оказана финансовая поддержка в виде гранта на муниципальный конкурс не менее 2 СОНКО </t>
    </r>
  </si>
  <si>
    <r>
      <rPr>
        <i/>
        <sz val="9"/>
        <color indexed="8"/>
        <rFont val="Times New Roman"/>
        <family val="1"/>
      </rPr>
      <t xml:space="preserve">Контрольное событие № 33 </t>
    </r>
    <r>
      <rPr>
        <sz val="9"/>
        <color indexed="8"/>
        <rFont val="Times New Roman"/>
        <family val="1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</si>
  <si>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r>
      <rPr>
        <i/>
        <sz val="9"/>
        <color indexed="8"/>
        <rFont val="Times New Roman"/>
        <family val="1"/>
      </rPr>
      <t>Контрольное событие № 34</t>
    </r>
    <r>
      <rPr>
        <sz val="9"/>
        <color indexed="8"/>
        <rFont val="Times New Roman"/>
        <family val="1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</si>
  <si>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r>
      <t xml:space="preserve">Контрольное событие № 35 </t>
    </r>
    <r>
      <rPr>
        <sz val="9"/>
        <color indexed="8"/>
        <rFont val="Times New Roman"/>
        <family val="1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</si>
  <si>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 xml:space="preserve">3.1 </t>
  </si>
  <si>
    <r>
      <t xml:space="preserve">Контрольное событие № 10 </t>
    </r>
    <r>
      <rPr>
        <sz val="9"/>
        <color indexed="8"/>
        <rFont val="Times New Roman"/>
        <family val="1"/>
      </rPr>
      <t>Организован выезд на кладбище ветеранов (пенсионеров) в День памяти и скорби</t>
    </r>
  </si>
  <si>
    <t>Проведение мероприятий к знаменательным и памятным датам; шефская помощь ветеранам ВОВ, вдовам инвалидов и участников ВОВ</t>
  </si>
  <si>
    <t>Адаптация муниципальных учреждений образования к обслуживанию инвалидов и других маломобильных групп населения</t>
  </si>
  <si>
    <t xml:space="preserve">Доля базовых общеобразовательных в которых созданы условия для инклюзивного обучения детей-инвалидов, в общем количестве общеобразовательных организаций, реализующих образовательные программы общего образования в муниципальном округе (%)                                                                       </t>
  </si>
  <si>
    <t>Доля граждан, принявших участие в мероприятиях, проводимых некоммерческими организациями на территории муниципального округа, от общей численности населения муниципального образования (%)</t>
  </si>
  <si>
    <r>
      <t xml:space="preserve">Контрольное событие № 4 </t>
    </r>
    <r>
      <rPr>
        <sz val="9"/>
        <color indexed="8"/>
        <rFont val="Times New Roman"/>
        <family val="1"/>
      </rPr>
      <t>Предоставлены меры социальной поддержки по ЖКУ специалистам сферы культуры не менее 29 человек</t>
    </r>
  </si>
  <si>
    <t>В.А. Голенастов</t>
  </si>
  <si>
    <t xml:space="preserve">Оказание дополнительной социальной поддержки за счет средств местного бюджета обратившимся гражданам, нуждающимся в помощи, содействии в связи с возрастом, состоянием здоровья, социальным положением, недостаточной обеспеченностью средствами существования,  проживающим на территории округа  «Усинск» </t>
  </si>
  <si>
    <t>Оказание дополнительной социальной поддержки за счет средств местного бюджета обратившимся гражданам, нуждающимся в помощи, содействии в связи с возрастом, состоянием здоровья, социальным положением, недостаточной обеспеченностью средствами существования,  проживающим на территории округа  «Усинск»</t>
  </si>
  <si>
    <t>Вовлечение в общественные мероприятия пожилых граждан, инвалидов, ветеранов войн;                                                              оказание внимания и поддержки ветеранам ВОВ, вдовам инвалидов и участников ВОВ, проживающим в округе «Усинск», гражданам старшего возраста;                                                                   оказание внимания и поддержки матерям и семьям, проживающим в округе «Усинск»</t>
  </si>
  <si>
    <t>Мероприятие 1.3.1.Проведение мероприятий к знаменательным и памятным датам, в т.ч.:
-День памяти и скорби;  
-Встреча руководителей органов местного самоуправления муниципального округа «Усинск» Республики Коми с ветеранами в честь знаменательной даты;
-Международный день пожилых людей;
-Международный день инвалидов</t>
  </si>
  <si>
    <r>
      <t xml:space="preserve">Контрольное событие № 23 </t>
    </r>
    <r>
      <rPr>
        <sz val="9"/>
        <color indexed="8"/>
        <rFont val="Times New Roman"/>
        <family val="1"/>
      </rPr>
      <t>Проведение совещаний Совета по делам инвалидов при главе администрации округа «Усинск»не реже 1 раза в полугодие</t>
    </r>
  </si>
  <si>
    <r>
      <t xml:space="preserve">Контрольное событие № 32 </t>
    </r>
    <r>
      <rPr>
        <sz val="9"/>
        <color indexed="8"/>
        <rFont val="Times New Roman"/>
        <family val="1"/>
      </rPr>
      <t>Проведен муниципальный конкурс проектов СОНКО на предоставление субсидий в виде гранта из бюджета муниципального округа "Усинск" Республики Коми</t>
    </r>
  </si>
  <si>
    <t>Внебюджетные источники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</si>
</sst>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/m;@"/>
    <numFmt numFmtId="175" formatCode="#,##0.000"/>
    <numFmt numFmtId="176" formatCode="#,##0.0000"/>
    <numFmt numFmtId="177" formatCode="[$-FC19]d\ mmmm\ yyyy\ &quot;г.&quot;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\ _₽_-;\-* #,##0.0\ _₽_-;_-* &quot;-&quot;??\ _₽_-;_-@_-"/>
    <numFmt numFmtId="184" formatCode="_-* #,##0.0\ _₽_-;\-* #,##0.0\ _₽_-;_-* &quot;-&quot;?\ _₽_-;_-@_-"/>
    <numFmt numFmtId="185" formatCode="mmm/yyyy"/>
    <numFmt numFmtId="186" formatCode="_-* #,##0.0_р_._-;\-* #,##0.0_р_._-;_-* &quot;-&quot;?_р_._-;_-@_-"/>
    <numFmt numFmtId="187" formatCode="_-* #,##0\ _₽_-;\-* #,##0\ _₽_-;_-* &quot;-&quot;??\ _₽_-;_-@_-"/>
    <numFmt numFmtId="188" formatCode="0.0000"/>
    <numFmt numFmtId="189" formatCode="0.000"/>
    <numFmt numFmtId="190" formatCode="_-* #,##0.0_р_._-;\-* #,##0.0_р_._-;_-* &quot;-&quot;??_р_._-;_-@_-"/>
    <numFmt numFmtId="191" formatCode="0.00000"/>
    <numFmt numFmtId="192" formatCode="#,##0.0_ ;\-#,##0.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56" fillId="0" borderId="10" xfId="0" applyNumberFormat="1" applyFont="1" applyBorder="1" applyAlignment="1">
      <alignment horizontal="left" vertical="top" wrapText="1"/>
    </xf>
    <xf numFmtId="4" fontId="55" fillId="0" borderId="0" xfId="0" applyNumberFormat="1" applyFont="1" applyAlignment="1">
      <alignment/>
    </xf>
    <xf numFmtId="172" fontId="56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justify" vertical="top" wrapText="1"/>
    </xf>
    <xf numFmtId="172" fontId="56" fillId="0" borderId="10" xfId="0" applyNumberFormat="1" applyFont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top" wrapText="1"/>
    </xf>
    <xf numFmtId="172" fontId="57" fillId="0" borderId="10" xfId="0" applyNumberFormat="1" applyFont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172" fontId="56" fillId="33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right" vertical="top" wrapText="1"/>
    </xf>
    <xf numFmtId="0" fontId="60" fillId="0" borderId="0" xfId="53" applyFont="1" applyAlignment="1">
      <alignment horizontal="center" vertical="center"/>
      <protection/>
    </xf>
    <xf numFmtId="0" fontId="60" fillId="0" borderId="0" xfId="53" applyFont="1">
      <alignment/>
      <protection/>
    </xf>
    <xf numFmtId="0" fontId="0" fillId="0" borderId="0" xfId="53">
      <alignment/>
      <protection/>
    </xf>
    <xf numFmtId="0" fontId="60" fillId="33" borderId="0" xfId="53" applyFont="1" applyFill="1">
      <alignment/>
      <protection/>
    </xf>
    <xf numFmtId="0" fontId="61" fillId="0" borderId="10" xfId="53" applyFont="1" applyBorder="1" applyAlignment="1">
      <alignment vertical="center" wrapText="1"/>
      <protection/>
    </xf>
    <xf numFmtId="0" fontId="61" fillId="0" borderId="10" xfId="53" applyFont="1" applyBorder="1" applyAlignment="1">
      <alignment horizontal="center" vertical="center" wrapText="1"/>
      <protection/>
    </xf>
    <xf numFmtId="0" fontId="59" fillId="0" borderId="10" xfId="53" applyFont="1" applyBorder="1" applyAlignment="1">
      <alignment horizontal="center" vertical="center" wrapText="1"/>
      <protection/>
    </xf>
    <xf numFmtId="49" fontId="62" fillId="0" borderId="10" xfId="53" applyNumberFormat="1" applyFont="1" applyBorder="1" applyAlignment="1">
      <alignment horizontal="center" vertical="center" wrapText="1"/>
      <protection/>
    </xf>
    <xf numFmtId="0" fontId="63" fillId="0" borderId="10" xfId="53" applyFont="1" applyBorder="1" applyAlignment="1">
      <alignment vertical="center" wrapText="1"/>
      <protection/>
    </xf>
    <xf numFmtId="0" fontId="62" fillId="0" borderId="10" xfId="53" applyNumberFormat="1" applyFont="1" applyBorder="1" applyAlignment="1">
      <alignment horizontal="center" vertical="center" wrapText="1"/>
      <protection/>
    </xf>
    <xf numFmtId="0" fontId="64" fillId="0" borderId="10" xfId="53" applyFont="1" applyBorder="1" applyAlignment="1">
      <alignment vertical="center" wrapText="1"/>
      <protection/>
    </xf>
    <xf numFmtId="0" fontId="65" fillId="0" borderId="0" xfId="53" applyFont="1">
      <alignment/>
      <protection/>
    </xf>
    <xf numFmtId="0" fontId="61" fillId="0" borderId="10" xfId="53" applyFont="1" applyBorder="1" applyAlignment="1">
      <alignment horizontal="left" vertical="center" wrapText="1"/>
      <protection/>
    </xf>
    <xf numFmtId="0" fontId="64" fillId="0" borderId="10" xfId="53" applyFont="1" applyBorder="1" applyAlignment="1">
      <alignment horizontal="left" vertical="center" wrapText="1"/>
      <protection/>
    </xf>
    <xf numFmtId="0" fontId="0" fillId="0" borderId="0" xfId="53" applyAlignment="1">
      <alignment horizontal="center" vertical="center"/>
      <protection/>
    </xf>
    <xf numFmtId="0" fontId="66" fillId="0" borderId="0" xfId="53" applyFont="1">
      <alignment/>
      <protection/>
    </xf>
    <xf numFmtId="0" fontId="62" fillId="33" borderId="0" xfId="53" applyFont="1" applyFill="1" applyAlignment="1">
      <alignment horizontal="center" vertical="center"/>
      <protection/>
    </xf>
    <xf numFmtId="183" fontId="62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55" fillId="33" borderId="0" xfId="53" applyFont="1" applyFill="1" applyAlignment="1">
      <alignment horizontal="center" vertical="center"/>
      <protection/>
    </xf>
    <xf numFmtId="0" fontId="67" fillId="0" borderId="0" xfId="53" applyFont="1">
      <alignment/>
      <protection/>
    </xf>
    <xf numFmtId="0" fontId="67" fillId="33" borderId="0" xfId="53" applyFont="1" applyFill="1">
      <alignment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56" fillId="0" borderId="0" xfId="53" applyFont="1">
      <alignment/>
      <protection/>
    </xf>
    <xf numFmtId="0" fontId="56" fillId="0" borderId="0" xfId="53" applyFont="1" applyAlignment="1">
      <alignment vertical="top"/>
      <protection/>
    </xf>
    <xf numFmtId="0" fontId="63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horizontal="center" vertical="center" wrapText="1"/>
      <protection/>
    </xf>
    <xf numFmtId="0" fontId="0" fillId="33" borderId="0" xfId="53" applyFill="1">
      <alignment/>
      <protection/>
    </xf>
    <xf numFmtId="49" fontId="62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53" applyFont="1" applyFill="1">
      <alignment/>
      <protection/>
    </xf>
    <xf numFmtId="0" fontId="4" fillId="0" borderId="10" xfId="53" applyFont="1" applyBorder="1" applyAlignment="1">
      <alignment vertical="center" wrapText="1"/>
      <protection/>
    </xf>
    <xf numFmtId="0" fontId="0" fillId="0" borderId="0" xfId="53" applyFont="1" applyAlignment="1">
      <alignment horizontal="center"/>
      <protection/>
    </xf>
    <xf numFmtId="0" fontId="56" fillId="0" borderId="0" xfId="53" applyFont="1" applyAlignment="1">
      <alignment wrapText="1"/>
      <protection/>
    </xf>
    <xf numFmtId="0" fontId="66" fillId="0" borderId="0" xfId="53" applyFont="1" applyAlignment="1">
      <alignment horizontal="left"/>
      <protection/>
    </xf>
    <xf numFmtId="0" fontId="62" fillId="0" borderId="0" xfId="53" applyFont="1">
      <alignment/>
      <protection/>
    </xf>
    <xf numFmtId="0" fontId="56" fillId="0" borderId="0" xfId="53" applyFont="1" applyAlignment="1">
      <alignment/>
      <protection/>
    </xf>
    <xf numFmtId="0" fontId="60" fillId="34" borderId="0" xfId="53" applyFont="1" applyFill="1">
      <alignment/>
      <protection/>
    </xf>
    <xf numFmtId="0" fontId="64" fillId="34" borderId="10" xfId="53" applyFont="1" applyFill="1" applyBorder="1" applyAlignment="1">
      <alignment horizontal="center" vertical="center" wrapText="1"/>
      <protection/>
    </xf>
    <xf numFmtId="0" fontId="56" fillId="34" borderId="0" xfId="53" applyFont="1" applyFill="1">
      <alignment/>
      <protection/>
    </xf>
    <xf numFmtId="0" fontId="66" fillId="34" borderId="0" xfId="53" applyFont="1" applyFill="1">
      <alignment/>
      <protection/>
    </xf>
    <xf numFmtId="0" fontId="0" fillId="34" borderId="0" xfId="53" applyFill="1">
      <alignment/>
      <protection/>
    </xf>
    <xf numFmtId="0" fontId="55" fillId="0" borderId="0" xfId="53" applyFont="1" applyAlignment="1">
      <alignment horizontal="center" vertical="center"/>
      <protection/>
    </xf>
    <xf numFmtId="172" fontId="61" fillId="33" borderId="10" xfId="63" applyNumberFormat="1" applyFont="1" applyFill="1" applyBorder="1" applyAlignment="1">
      <alignment horizontal="center" vertical="center" wrapText="1"/>
    </xf>
    <xf numFmtId="172" fontId="64" fillId="33" borderId="10" xfId="63" applyNumberFormat="1" applyFont="1" applyFill="1" applyBorder="1" applyAlignment="1">
      <alignment horizontal="center" vertical="center" wrapText="1"/>
    </xf>
    <xf numFmtId="0" fontId="62" fillId="0" borderId="10" xfId="53" applyFont="1" applyBorder="1" applyAlignment="1">
      <alignment vertical="center" wrapText="1"/>
      <protection/>
    </xf>
    <xf numFmtId="183" fontId="64" fillId="33" borderId="10" xfId="63" applyNumberFormat="1" applyFont="1" applyFill="1" applyBorder="1" applyAlignment="1">
      <alignment vertical="center" wrapText="1"/>
    </xf>
    <xf numFmtId="0" fontId="62" fillId="0" borderId="10" xfId="53" applyFont="1" applyBorder="1" applyAlignment="1">
      <alignment vertical="top" wrapText="1"/>
      <protection/>
    </xf>
    <xf numFmtId="0" fontId="62" fillId="0" borderId="10" xfId="53" applyFont="1" applyBorder="1" applyAlignment="1">
      <alignment horizontal="center" vertical="top" wrapText="1"/>
      <protection/>
    </xf>
    <xf numFmtId="192" fontId="64" fillId="33" borderId="10" xfId="63" applyNumberFormat="1" applyFont="1" applyFill="1" applyBorder="1" applyAlignment="1">
      <alignment horizontal="center" vertical="center" wrapText="1"/>
    </xf>
    <xf numFmtId="0" fontId="62" fillId="5" borderId="0" xfId="53" applyFont="1" applyFill="1" applyAlignment="1">
      <alignment horizontal="center" vertical="center"/>
      <protection/>
    </xf>
    <xf numFmtId="0" fontId="55" fillId="5" borderId="0" xfId="53" applyFont="1" applyFill="1" applyAlignment="1">
      <alignment horizontal="center" vertical="center"/>
      <protection/>
    </xf>
    <xf numFmtId="183" fontId="62" fillId="5" borderId="10" xfId="53" applyNumberFormat="1" applyFont="1" applyFill="1" applyBorder="1" applyAlignment="1">
      <alignment horizontal="center" vertical="center" wrapText="1"/>
      <protection/>
    </xf>
    <xf numFmtId="172" fontId="61" fillId="5" borderId="10" xfId="63" applyNumberFormat="1" applyFont="1" applyFill="1" applyBorder="1" applyAlignment="1">
      <alignment horizontal="center" vertical="center" wrapText="1"/>
    </xf>
    <xf numFmtId="172" fontId="61" fillId="5" borderId="10" xfId="53" applyNumberFormat="1" applyFont="1" applyFill="1" applyBorder="1" applyAlignment="1">
      <alignment horizontal="center" vertical="center" wrapText="1"/>
      <protection/>
    </xf>
    <xf numFmtId="172" fontId="64" fillId="5" borderId="10" xfId="63" applyNumberFormat="1" applyFont="1" applyFill="1" applyBorder="1" applyAlignment="1">
      <alignment horizontal="center" vertical="center" wrapText="1"/>
    </xf>
    <xf numFmtId="173" fontId="64" fillId="5" borderId="10" xfId="63" applyNumberFormat="1" applyFont="1" applyFill="1" applyBorder="1" applyAlignment="1">
      <alignment horizontal="center" vertical="center" wrapText="1"/>
    </xf>
    <xf numFmtId="184" fontId="64" fillId="5" borderId="10" xfId="53" applyNumberFormat="1" applyFont="1" applyFill="1" applyBorder="1" applyAlignment="1">
      <alignment horizontal="center" vertical="center" wrapText="1"/>
      <protection/>
    </xf>
    <xf numFmtId="0" fontId="61" fillId="34" borderId="10" xfId="53" applyFont="1" applyFill="1" applyBorder="1" applyAlignment="1">
      <alignment horizontal="center" vertical="center" wrapText="1"/>
      <protection/>
    </xf>
    <xf numFmtId="0" fontId="56" fillId="34" borderId="0" xfId="53" applyFont="1" applyFill="1" applyAlignment="1">
      <alignment wrapText="1"/>
      <protection/>
    </xf>
    <xf numFmtId="0" fontId="60" fillId="0" borderId="0" xfId="53" applyFont="1" applyFill="1">
      <alignment/>
      <protection/>
    </xf>
    <xf numFmtId="0" fontId="62" fillId="0" borderId="10" xfId="53" applyFont="1" applyFill="1" applyBorder="1" applyAlignment="1">
      <alignment vertical="center" wrapText="1"/>
      <protection/>
    </xf>
    <xf numFmtId="0" fontId="62" fillId="0" borderId="10" xfId="53" applyFont="1" applyFill="1" applyBorder="1" applyAlignment="1">
      <alignment vertical="top" wrapText="1"/>
      <protection/>
    </xf>
    <xf numFmtId="0" fontId="64" fillId="0" borderId="10" xfId="53" applyFont="1" applyFill="1" applyBorder="1" applyAlignment="1">
      <alignment horizontal="center" vertical="center" wrapText="1"/>
      <protection/>
    </xf>
    <xf numFmtId="0" fontId="56" fillId="0" borderId="0" xfId="53" applyFont="1" applyFill="1">
      <alignment/>
      <protection/>
    </xf>
    <xf numFmtId="0" fontId="66" fillId="0" borderId="0" xfId="53" applyFont="1" applyFill="1">
      <alignment/>
      <protection/>
    </xf>
    <xf numFmtId="0" fontId="0" fillId="0" borderId="0" xfId="53" applyFill="1">
      <alignment/>
      <protection/>
    </xf>
    <xf numFmtId="14" fontId="61" fillId="0" borderId="10" xfId="53" applyNumberFormat="1" applyFont="1" applyBorder="1" applyAlignment="1">
      <alignment horizontal="center" vertical="center" wrapText="1"/>
      <protection/>
    </xf>
    <xf numFmtId="14" fontId="62" fillId="0" borderId="10" xfId="53" applyNumberFormat="1" applyFont="1" applyBorder="1" applyAlignment="1">
      <alignment horizontal="center" vertical="center" wrapText="1"/>
      <protection/>
    </xf>
    <xf numFmtId="0" fontId="68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4" fontId="62" fillId="5" borderId="12" xfId="0" applyNumberFormat="1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0" borderId="0" xfId="53" applyFont="1">
      <alignment/>
      <protection/>
    </xf>
    <xf numFmtId="172" fontId="68" fillId="0" borderId="12" xfId="0" applyNumberFormat="1" applyFont="1" applyBorder="1" applyAlignment="1">
      <alignment horizontal="center" vertical="center" wrapText="1"/>
    </xf>
    <xf numFmtId="172" fontId="68" fillId="5" borderId="12" xfId="0" applyNumberFormat="1" applyFont="1" applyFill="1" applyBorder="1" applyAlignment="1">
      <alignment horizontal="center" vertical="center" wrapText="1"/>
    </xf>
    <xf numFmtId="172" fontId="62" fillId="33" borderId="10" xfId="53" applyNumberFormat="1" applyFont="1" applyFill="1" applyBorder="1" applyAlignment="1">
      <alignment horizontal="center"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6" fillId="0" borderId="0" xfId="53" applyFont="1" applyAlignment="1">
      <alignment horizontal="left"/>
      <protection/>
    </xf>
    <xf numFmtId="0" fontId="62" fillId="0" borderId="13" xfId="53" applyFont="1" applyBorder="1" applyAlignment="1">
      <alignment horizontal="center" vertical="center" wrapText="1"/>
      <protection/>
    </xf>
    <xf numFmtId="49" fontId="62" fillId="0" borderId="13" xfId="53" applyNumberFormat="1" applyFont="1" applyBorder="1" applyAlignment="1">
      <alignment horizontal="center" vertical="center" wrapText="1"/>
      <protection/>
    </xf>
    <xf numFmtId="0" fontId="61" fillId="0" borderId="13" xfId="53" applyFont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62" fillId="0" borderId="10" xfId="53" applyFont="1" applyBorder="1" applyAlignment="1">
      <alignment horizontal="center" vertical="center" wrapText="1"/>
      <protection/>
    </xf>
    <xf numFmtId="0" fontId="62" fillId="33" borderId="10" xfId="53" applyFont="1" applyFill="1" applyBorder="1" applyAlignment="1">
      <alignment horizontal="center" vertical="center" wrapText="1"/>
      <protection/>
    </xf>
    <xf numFmtId="0" fontId="62" fillId="5" borderId="10" xfId="53" applyFont="1" applyFill="1" applyBorder="1" applyAlignment="1">
      <alignment horizontal="center" vertical="center" wrapText="1"/>
      <protection/>
    </xf>
    <xf numFmtId="0" fontId="62" fillId="34" borderId="10" xfId="53" applyFont="1" applyFill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0" fontId="64" fillId="0" borderId="10" xfId="53" applyFont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172" fontId="62" fillId="33" borderId="10" xfId="63" applyNumberFormat="1" applyFont="1" applyFill="1" applyBorder="1" applyAlignment="1">
      <alignment horizontal="center" vertical="center" wrapText="1"/>
    </xf>
    <xf numFmtId="172" fontId="62" fillId="5" borderId="10" xfId="6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61" fillId="5" borderId="13" xfId="63" applyNumberFormat="1" applyFont="1" applyFill="1" applyBorder="1" applyAlignment="1">
      <alignment horizontal="center" vertical="center" wrapText="1"/>
    </xf>
    <xf numFmtId="172" fontId="61" fillId="5" borderId="12" xfId="63" applyNumberFormat="1" applyFont="1" applyFill="1" applyBorder="1" applyAlignment="1">
      <alignment horizontal="center" vertical="center" wrapText="1"/>
    </xf>
    <xf numFmtId="172" fontId="61" fillId="5" borderId="14" xfId="63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83" fontId="61" fillId="5" borderId="13" xfId="63" applyNumberFormat="1" applyFont="1" applyFill="1" applyBorder="1" applyAlignment="1">
      <alignment horizontal="center" vertical="center" wrapText="1"/>
    </xf>
    <xf numFmtId="0" fontId="62" fillId="5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9" fillId="0" borderId="0" xfId="0" applyFont="1" applyAlignment="1">
      <alignment horizontal="right" vertical="top" wrapText="1"/>
    </xf>
    <xf numFmtId="0" fontId="69" fillId="0" borderId="0" xfId="0" applyFont="1" applyAlignment="1">
      <alignment horizontal="center" vertical="top" wrapText="1"/>
    </xf>
    <xf numFmtId="0" fontId="56" fillId="0" borderId="0" xfId="53" applyFont="1" applyAlignment="1">
      <alignment horizontal="left"/>
      <protection/>
    </xf>
    <xf numFmtId="0" fontId="56" fillId="0" borderId="0" xfId="53" applyFont="1" applyAlignment="1">
      <alignment horizontal="left" wrapText="1"/>
      <protection/>
    </xf>
    <xf numFmtId="0" fontId="62" fillId="0" borderId="13" xfId="53" applyFont="1" applyBorder="1" applyAlignment="1">
      <alignment horizontal="center" vertical="center" wrapText="1"/>
      <protection/>
    </xf>
    <xf numFmtId="0" fontId="62" fillId="0" borderId="12" xfId="53" applyFont="1" applyBorder="1" applyAlignment="1">
      <alignment horizontal="center" vertical="center" wrapText="1"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6" fillId="0" borderId="11" xfId="53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72" fontId="61" fillId="5" borderId="13" xfId="63" applyNumberFormat="1" applyFont="1" applyFill="1" applyBorder="1" applyAlignment="1">
      <alignment horizontal="center" vertical="center" wrapText="1"/>
    </xf>
    <xf numFmtId="172" fontId="61" fillId="5" borderId="12" xfId="63" applyNumberFormat="1" applyFont="1" applyFill="1" applyBorder="1" applyAlignment="1">
      <alignment horizontal="center" vertical="center" wrapText="1"/>
    </xf>
    <xf numFmtId="49" fontId="62" fillId="0" borderId="13" xfId="53" applyNumberFormat="1" applyFont="1" applyBorder="1" applyAlignment="1">
      <alignment horizontal="center" vertical="center" wrapText="1"/>
      <protection/>
    </xf>
    <xf numFmtId="49" fontId="62" fillId="0" borderId="12" xfId="53" applyNumberFormat="1" applyFont="1" applyBorder="1" applyAlignment="1">
      <alignment horizontal="center" vertical="center" wrapText="1"/>
      <protection/>
    </xf>
    <xf numFmtId="0" fontId="61" fillId="0" borderId="13" xfId="53" applyFont="1" applyBorder="1" applyAlignment="1">
      <alignment vertical="center" wrapText="1"/>
      <protection/>
    </xf>
    <xf numFmtId="0" fontId="61" fillId="0" borderId="12" xfId="53" applyFont="1" applyBorder="1" applyAlignment="1">
      <alignment vertical="center" wrapText="1"/>
      <protection/>
    </xf>
    <xf numFmtId="0" fontId="61" fillId="0" borderId="13" xfId="53" applyFont="1" applyBorder="1" applyAlignment="1">
      <alignment horizontal="center" vertical="center" wrapText="1"/>
      <protection/>
    </xf>
    <xf numFmtId="0" fontId="61" fillId="0" borderId="12" xfId="53" applyFont="1" applyBorder="1" applyAlignment="1">
      <alignment horizontal="center" vertical="center" wrapText="1"/>
      <protection/>
    </xf>
    <xf numFmtId="0" fontId="61" fillId="34" borderId="13" xfId="53" applyFont="1" applyFill="1" applyBorder="1" applyAlignment="1">
      <alignment horizontal="center" vertical="center" wrapText="1"/>
      <protection/>
    </xf>
    <xf numFmtId="0" fontId="61" fillId="34" borderId="12" xfId="53" applyFont="1" applyFill="1" applyBorder="1" applyAlignment="1">
      <alignment horizontal="center" vertical="center" wrapText="1"/>
      <protection/>
    </xf>
    <xf numFmtId="0" fontId="62" fillId="0" borderId="13" xfId="53" applyFont="1" applyFill="1" applyBorder="1" applyAlignment="1">
      <alignment horizontal="center" vertical="center" wrapText="1"/>
      <protection/>
    </xf>
    <xf numFmtId="0" fontId="62" fillId="0" borderId="12" xfId="53" applyFont="1" applyFill="1" applyBorder="1" applyAlignment="1">
      <alignment horizontal="center" vertical="center" wrapText="1"/>
      <protection/>
    </xf>
    <xf numFmtId="172" fontId="61" fillId="33" borderId="13" xfId="63" applyNumberFormat="1" applyFont="1" applyFill="1" applyBorder="1" applyAlignment="1">
      <alignment horizontal="center" vertical="center" wrapText="1"/>
    </xf>
    <xf numFmtId="172" fontId="61" fillId="33" borderId="12" xfId="63" applyNumberFormat="1" applyFont="1" applyFill="1" applyBorder="1" applyAlignment="1">
      <alignment horizontal="center" vertical="center" wrapText="1"/>
    </xf>
    <xf numFmtId="0" fontId="62" fillId="0" borderId="14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4" fillId="0" borderId="11" xfId="53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61" fillId="0" borderId="14" xfId="53" applyFont="1" applyBorder="1" applyAlignment="1">
      <alignment horizontal="center" vertical="center" wrapText="1"/>
      <protection/>
    </xf>
    <xf numFmtId="172" fontId="61" fillId="5" borderId="14" xfId="63" applyNumberFormat="1" applyFont="1" applyFill="1" applyBorder="1" applyAlignment="1">
      <alignment horizontal="center" vertical="center" wrapText="1"/>
    </xf>
    <xf numFmtId="0" fontId="61" fillId="0" borderId="13" xfId="53" applyFont="1" applyBorder="1" applyAlignment="1">
      <alignment horizontal="left" vertical="center" wrapText="1"/>
      <protection/>
    </xf>
    <xf numFmtId="0" fontId="61" fillId="0" borderId="14" xfId="53" applyFont="1" applyBorder="1" applyAlignment="1">
      <alignment horizontal="left" vertical="center" wrapText="1"/>
      <protection/>
    </xf>
    <xf numFmtId="0" fontId="61" fillId="0" borderId="12" xfId="53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62" fillId="34" borderId="13" xfId="53" applyFont="1" applyFill="1" applyBorder="1" applyAlignment="1">
      <alignment horizontal="center" vertical="center" wrapText="1"/>
      <protection/>
    </xf>
    <xf numFmtId="0" fontId="62" fillId="34" borderId="14" xfId="53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62" fillId="0" borderId="13" xfId="53" applyFont="1" applyFill="1" applyBorder="1" applyAlignment="1">
      <alignment vertical="center" wrapText="1"/>
      <protection/>
    </xf>
    <xf numFmtId="0" fontId="62" fillId="0" borderId="14" xfId="53" applyFont="1" applyFill="1" applyBorder="1" applyAlignment="1">
      <alignment vertical="center" wrapText="1"/>
      <protection/>
    </xf>
    <xf numFmtId="0" fontId="62" fillId="0" borderId="12" xfId="53" applyFont="1" applyFill="1" applyBorder="1" applyAlignment="1">
      <alignment vertical="center" wrapText="1"/>
      <protection/>
    </xf>
    <xf numFmtId="172" fontId="61" fillId="33" borderId="14" xfId="63" applyNumberFormat="1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 wrapText="1"/>
      <protection/>
    </xf>
    <xf numFmtId="49" fontId="56" fillId="0" borderId="11" xfId="53" applyNumberFormat="1" applyFont="1" applyBorder="1" applyAlignment="1">
      <alignment horizontal="center" vertical="center" wrapText="1"/>
      <protection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" fontId="61" fillId="33" borderId="13" xfId="63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83" fontId="61" fillId="5" borderId="13" xfId="6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62" fillId="0" borderId="10" xfId="53" applyFont="1" applyBorder="1" applyAlignment="1">
      <alignment horizontal="center" vertical="center" wrapText="1"/>
      <protection/>
    </xf>
    <xf numFmtId="0" fontId="62" fillId="33" borderId="10" xfId="53" applyFont="1" applyFill="1" applyBorder="1" applyAlignment="1">
      <alignment horizontal="center" vertical="center" wrapText="1"/>
      <protection/>
    </xf>
    <xf numFmtId="0" fontId="64" fillId="0" borderId="0" xfId="53" applyFont="1" applyAlignment="1">
      <alignment horizontal="center" vertical="center"/>
      <protection/>
    </xf>
    <xf numFmtId="0" fontId="64" fillId="0" borderId="17" xfId="53" applyFont="1" applyBorder="1" applyAlignment="1">
      <alignment horizontal="center" vertical="center"/>
      <protection/>
    </xf>
    <xf numFmtId="0" fontId="64" fillId="0" borderId="0" xfId="53" applyFont="1" applyBorder="1" applyAlignment="1">
      <alignment horizontal="center" vertical="center"/>
      <protection/>
    </xf>
    <xf numFmtId="0" fontId="62" fillId="34" borderId="10" xfId="53" applyFont="1" applyFill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183" fontId="61" fillId="33" borderId="13" xfId="63" applyNumberFormat="1" applyFont="1" applyFill="1" applyBorder="1" applyAlignment="1">
      <alignment horizontal="center" vertical="center" wrapText="1"/>
    </xf>
    <xf numFmtId="0" fontId="64" fillId="0" borderId="10" xfId="5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/>
    </xf>
    <xf numFmtId="0" fontId="62" fillId="33" borderId="11" xfId="53" applyFont="1" applyFill="1" applyBorder="1" applyAlignment="1">
      <alignment horizontal="center" vertical="center" wrapText="1"/>
      <protection/>
    </xf>
    <xf numFmtId="0" fontId="62" fillId="33" borderId="15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62" fillId="5" borderId="11" xfId="53" applyFont="1" applyFill="1" applyBorder="1" applyAlignment="1">
      <alignment horizontal="center" vertical="center" wrapText="1"/>
      <protection/>
    </xf>
    <xf numFmtId="0" fontId="62" fillId="5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view="pageBreakPreview" zoomScale="90" zoomScaleSheetLayoutView="90" zoomScalePageLayoutView="0" workbookViewId="0" topLeftCell="A1">
      <selection activeCell="I13" sqref="I13"/>
    </sheetView>
  </sheetViews>
  <sheetFormatPr defaultColWidth="8.8515625" defaultRowHeight="15"/>
  <cols>
    <col min="1" max="1" width="18.421875" style="2" customWidth="1"/>
    <col min="2" max="2" width="19.8515625" style="2" customWidth="1"/>
    <col min="3" max="3" width="14.8515625" style="1" customWidth="1"/>
    <col min="4" max="4" width="12.57421875" style="1" customWidth="1"/>
    <col min="5" max="6" width="12.7109375" style="1" customWidth="1"/>
    <col min="7" max="8" width="12.57421875" style="1" customWidth="1"/>
    <col min="9" max="9" width="12.28125" style="1" customWidth="1"/>
    <col min="10" max="10" width="11.28125" style="1" bestFit="1" customWidth="1"/>
    <col min="11" max="16384" width="8.8515625" style="1" customWidth="1"/>
  </cols>
  <sheetData>
    <row r="1" spans="1:9" s="15" customFormat="1" ht="24" customHeight="1">
      <c r="A1" s="130" t="s">
        <v>3</v>
      </c>
      <c r="B1" s="130"/>
      <c r="C1" s="130"/>
      <c r="D1" s="130"/>
      <c r="E1" s="130"/>
      <c r="F1" s="130"/>
      <c r="G1" s="130"/>
      <c r="H1" s="130"/>
      <c r="I1" s="130"/>
    </row>
    <row r="2" spans="1:9" s="15" customFormat="1" ht="26.25" customHeight="1">
      <c r="A2" s="130" t="s">
        <v>43</v>
      </c>
      <c r="B2" s="130"/>
      <c r="C2" s="130"/>
      <c r="D2" s="130"/>
      <c r="E2" s="130"/>
      <c r="F2" s="130"/>
      <c r="G2" s="130"/>
      <c r="H2" s="130"/>
      <c r="I2" s="130"/>
    </row>
    <row r="3" spans="1:9" s="15" customFormat="1" ht="18.75">
      <c r="A3" s="131" t="s">
        <v>33</v>
      </c>
      <c r="B3" s="131"/>
      <c r="C3" s="131"/>
      <c r="D3" s="131"/>
      <c r="E3" s="131"/>
      <c r="F3" s="131"/>
      <c r="G3" s="131"/>
      <c r="H3" s="131"/>
      <c r="I3" s="131"/>
    </row>
    <row r="4" spans="1:9" s="15" customFormat="1" ht="18.75">
      <c r="A4" s="130"/>
      <c r="B4" s="130"/>
      <c r="C4" s="130"/>
      <c r="D4" s="130"/>
      <c r="E4" s="130"/>
      <c r="F4" s="130"/>
      <c r="G4" s="130"/>
      <c r="H4" s="130"/>
      <c r="I4" s="130"/>
    </row>
    <row r="5" spans="1:9" s="15" customFormat="1" ht="40.5" customHeight="1">
      <c r="A5" s="132" t="s">
        <v>41</v>
      </c>
      <c r="B5" s="129"/>
      <c r="C5" s="129"/>
      <c r="D5" s="129"/>
      <c r="E5" s="129"/>
      <c r="F5" s="129"/>
      <c r="G5" s="129"/>
      <c r="H5" s="129"/>
      <c r="I5" s="129"/>
    </row>
    <row r="6" spans="1:9" s="15" customFormat="1" ht="40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15" customFormat="1" ht="18.75">
      <c r="A7" s="129" t="s">
        <v>39</v>
      </c>
      <c r="B7" s="129"/>
      <c r="C7" s="129"/>
      <c r="D7" s="129"/>
      <c r="E7" s="129"/>
      <c r="F7" s="129"/>
      <c r="G7" s="129"/>
      <c r="H7" s="129"/>
      <c r="I7" s="129"/>
    </row>
    <row r="8" spans="1:9" s="15" customFormat="1" ht="18.75">
      <c r="A8" s="16"/>
      <c r="B8" s="16"/>
      <c r="C8" s="16"/>
      <c r="D8" s="16"/>
      <c r="E8" s="16"/>
      <c r="F8" s="16"/>
      <c r="G8" s="16"/>
      <c r="H8" s="16"/>
      <c r="I8" s="16"/>
    </row>
    <row r="9" spans="1:9" s="15" customFormat="1" ht="38.25" customHeight="1">
      <c r="A9" s="129" t="s">
        <v>40</v>
      </c>
      <c r="B9" s="129"/>
      <c r="C9" s="129"/>
      <c r="D9" s="129"/>
      <c r="E9" s="129"/>
      <c r="F9" s="129"/>
      <c r="G9" s="129"/>
      <c r="H9" s="129"/>
      <c r="I9" s="129"/>
    </row>
    <row r="10" spans="1:9" s="15" customFormat="1" ht="38.2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s="15" customFormat="1" ht="38.2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s="15" customFormat="1" ht="38.2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s="15" customFormat="1" ht="38.2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s="15" customFormat="1" ht="18.75">
      <c r="A14" s="129"/>
      <c r="B14" s="129"/>
      <c r="C14" s="129"/>
      <c r="D14" s="129"/>
      <c r="E14" s="129"/>
      <c r="F14" s="129"/>
      <c r="G14" s="129"/>
      <c r="H14" s="129"/>
      <c r="I14" s="129"/>
    </row>
    <row r="15" spans="1:9" s="15" customFormat="1" ht="18.75">
      <c r="A15" s="129" t="s">
        <v>42</v>
      </c>
      <c r="B15" s="129"/>
      <c r="C15" s="129"/>
      <c r="D15" s="129"/>
      <c r="E15" s="129"/>
      <c r="F15" s="129"/>
      <c r="G15" s="129"/>
      <c r="H15" s="129"/>
      <c r="I15" s="129"/>
    </row>
    <row r="16" spans="1:9" s="15" customFormat="1" ht="18.75">
      <c r="A16" s="129"/>
      <c r="B16" s="129"/>
      <c r="C16" s="129"/>
      <c r="D16" s="129"/>
      <c r="E16" s="129"/>
      <c r="F16" s="129"/>
      <c r="G16" s="129"/>
      <c r="H16" s="129"/>
      <c r="I16" s="129"/>
    </row>
    <row r="17" ht="195.75" customHeight="1"/>
  </sheetData>
  <sheetProtection/>
  <mergeCells count="10">
    <mergeCell ref="A9:I9"/>
    <mergeCell ref="A14:I14"/>
    <mergeCell ref="A15:I15"/>
    <mergeCell ref="A16:I16"/>
    <mergeCell ref="A1:I1"/>
    <mergeCell ref="A2:I2"/>
    <mergeCell ref="A3:I3"/>
    <mergeCell ref="A4:I4"/>
    <mergeCell ref="A5:I5"/>
    <mergeCell ref="A7:I7"/>
  </mergeCells>
  <printOptions/>
  <pageMargins left="0.94" right="0.63" top="1.54" bottom="0.6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="90" zoomScaleSheetLayoutView="90" zoomScalePageLayoutView="0" workbookViewId="0" topLeftCell="A1">
      <selection activeCell="A2" sqref="A2:I37"/>
    </sheetView>
  </sheetViews>
  <sheetFormatPr defaultColWidth="8.8515625" defaultRowHeight="15"/>
  <cols>
    <col min="1" max="1" width="29.00390625" style="2" customWidth="1"/>
    <col min="2" max="2" width="31.7109375" style="2" customWidth="1"/>
    <col min="3" max="3" width="14.8515625" style="1" customWidth="1"/>
    <col min="4" max="4" width="12.57421875" style="1" customWidth="1"/>
    <col min="5" max="6" width="12.7109375" style="1" customWidth="1"/>
    <col min="7" max="8" width="12.57421875" style="1" customWidth="1"/>
    <col min="9" max="9" width="12.28125" style="1" customWidth="1"/>
    <col min="10" max="10" width="11.28125" style="1" bestFit="1" customWidth="1"/>
    <col min="11" max="16384" width="8.8515625" style="1" customWidth="1"/>
  </cols>
  <sheetData>
    <row r="1" spans="1:9" ht="15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8.75">
      <c r="A2" s="20"/>
      <c r="B2" s="20"/>
      <c r="C2" s="20"/>
      <c r="D2" s="20"/>
      <c r="E2" s="20"/>
      <c r="F2" s="130" t="s">
        <v>58</v>
      </c>
      <c r="G2" s="130"/>
      <c r="H2" s="130"/>
      <c r="I2" s="130"/>
    </row>
    <row r="3" spans="1:9" ht="18.75">
      <c r="A3" s="20"/>
      <c r="B3" s="20"/>
      <c r="C3" s="20"/>
      <c r="D3" s="20"/>
      <c r="E3" s="20"/>
      <c r="F3" s="130" t="s">
        <v>59</v>
      </c>
      <c r="G3" s="130"/>
      <c r="H3" s="130"/>
      <c r="I3" s="130"/>
    </row>
    <row r="4" spans="1:9" ht="18.75">
      <c r="A4" s="20"/>
      <c r="B4" s="20"/>
      <c r="C4" s="20"/>
      <c r="D4" s="20"/>
      <c r="E4" s="20"/>
      <c r="F4" s="130" t="s">
        <v>60</v>
      </c>
      <c r="G4" s="130"/>
      <c r="H4" s="130"/>
      <c r="I4" s="130"/>
    </row>
    <row r="5" spans="1:9" ht="18.75">
      <c r="A5" s="20"/>
      <c r="B5" s="20"/>
      <c r="C5" s="20"/>
      <c r="D5" s="20"/>
      <c r="E5" s="20"/>
      <c r="F5" s="130"/>
      <c r="G5" s="130"/>
      <c r="H5" s="130"/>
      <c r="I5" s="130"/>
    </row>
    <row r="6" spans="1:9" ht="18.75">
      <c r="A6" s="20"/>
      <c r="B6" s="20"/>
      <c r="C6" s="20"/>
      <c r="D6" s="20"/>
      <c r="E6" s="20"/>
      <c r="F6" s="130" t="s">
        <v>49</v>
      </c>
      <c r="G6" s="130"/>
      <c r="H6" s="130"/>
      <c r="I6" s="130"/>
    </row>
    <row r="7" spans="1:9" ht="18.75">
      <c r="A7" s="130" t="s">
        <v>61</v>
      </c>
      <c r="B7" s="130"/>
      <c r="C7" s="130"/>
      <c r="D7" s="130"/>
      <c r="E7" s="130"/>
      <c r="F7" s="130"/>
      <c r="G7" s="130"/>
      <c r="H7" s="130"/>
      <c r="I7" s="130"/>
    </row>
    <row r="8" spans="1:9" ht="18.75">
      <c r="A8" s="130" t="s">
        <v>33</v>
      </c>
      <c r="B8" s="130"/>
      <c r="C8" s="130"/>
      <c r="D8" s="130"/>
      <c r="E8" s="130"/>
      <c r="F8" s="130"/>
      <c r="G8" s="130"/>
      <c r="H8" s="130"/>
      <c r="I8" s="130"/>
    </row>
    <row r="9" spans="1:9" ht="15.7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8.75">
      <c r="A10" s="130" t="s">
        <v>4</v>
      </c>
      <c r="B10" s="130"/>
      <c r="C10" s="130"/>
      <c r="D10" s="130"/>
      <c r="E10" s="130"/>
      <c r="F10" s="130"/>
      <c r="G10" s="130"/>
      <c r="H10" s="130"/>
      <c r="I10" s="130"/>
    </row>
    <row r="11" spans="1:9" ht="25.5" customHeight="1">
      <c r="A11" s="130" t="s">
        <v>36</v>
      </c>
      <c r="B11" s="130"/>
      <c r="C11" s="130"/>
      <c r="D11" s="130"/>
      <c r="E11" s="130"/>
      <c r="F11" s="130"/>
      <c r="G11" s="130"/>
      <c r="H11" s="130"/>
      <c r="I11" s="130"/>
    </row>
    <row r="12" spans="1:9" ht="75.75" customHeight="1">
      <c r="A12" s="3" t="s">
        <v>5</v>
      </c>
      <c r="B12" s="135" t="s">
        <v>21</v>
      </c>
      <c r="C12" s="135"/>
      <c r="D12" s="135"/>
      <c r="E12" s="135"/>
      <c r="F12" s="135"/>
      <c r="G12" s="135"/>
      <c r="H12" s="135"/>
      <c r="I12" s="135"/>
    </row>
    <row r="13" spans="1:9" ht="178.5" customHeight="1">
      <c r="A13" s="3" t="s">
        <v>13</v>
      </c>
      <c r="B13" s="135" t="s">
        <v>44</v>
      </c>
      <c r="C13" s="135"/>
      <c r="D13" s="135"/>
      <c r="E13" s="135"/>
      <c r="F13" s="135"/>
      <c r="G13" s="135"/>
      <c r="H13" s="135"/>
      <c r="I13" s="135"/>
    </row>
    <row r="14" spans="1:9" ht="58.5" customHeight="1">
      <c r="A14" s="7" t="s">
        <v>6</v>
      </c>
      <c r="B14" s="135" t="s">
        <v>22</v>
      </c>
      <c r="C14" s="135"/>
      <c r="D14" s="135"/>
      <c r="E14" s="135"/>
      <c r="F14" s="135"/>
      <c r="G14" s="135"/>
      <c r="H14" s="135"/>
      <c r="I14" s="135"/>
    </row>
    <row r="15" spans="1:9" ht="58.5" customHeight="1">
      <c r="A15" s="7" t="s">
        <v>7</v>
      </c>
      <c r="B15" s="135" t="s">
        <v>37</v>
      </c>
      <c r="C15" s="135"/>
      <c r="D15" s="135"/>
      <c r="E15" s="135"/>
      <c r="F15" s="135"/>
      <c r="G15" s="135"/>
      <c r="H15" s="135"/>
      <c r="I15" s="135"/>
    </row>
    <row r="16" spans="1:9" ht="76.5" customHeight="1">
      <c r="A16" s="3" t="s">
        <v>9</v>
      </c>
      <c r="B16" s="135" t="s">
        <v>8</v>
      </c>
      <c r="C16" s="135"/>
      <c r="D16" s="135"/>
      <c r="E16" s="135"/>
      <c r="F16" s="135"/>
      <c r="G16" s="135"/>
      <c r="H16" s="135"/>
      <c r="I16" s="135"/>
    </row>
    <row r="17" spans="1:9" ht="43.5" customHeight="1">
      <c r="A17" s="3" t="s">
        <v>62</v>
      </c>
      <c r="B17" s="135" t="s">
        <v>47</v>
      </c>
      <c r="C17" s="135"/>
      <c r="D17" s="135"/>
      <c r="E17" s="135"/>
      <c r="F17" s="135"/>
      <c r="G17" s="135"/>
      <c r="H17" s="135"/>
      <c r="I17" s="135"/>
    </row>
    <row r="18" spans="1:9" ht="62.25" customHeight="1">
      <c r="A18" s="3" t="s">
        <v>11</v>
      </c>
      <c r="B18" s="135" t="s">
        <v>48</v>
      </c>
      <c r="C18" s="135"/>
      <c r="D18" s="135"/>
      <c r="E18" s="135"/>
      <c r="F18" s="135"/>
      <c r="G18" s="135"/>
      <c r="H18" s="135"/>
      <c r="I18" s="135"/>
    </row>
    <row r="19" spans="1:9" ht="123" customHeight="1">
      <c r="A19" s="3" t="s">
        <v>12</v>
      </c>
      <c r="B19" s="135" t="s">
        <v>63</v>
      </c>
      <c r="C19" s="135"/>
      <c r="D19" s="135"/>
      <c r="E19" s="135"/>
      <c r="F19" s="135"/>
      <c r="G19" s="135"/>
      <c r="H19" s="135"/>
      <c r="I19" s="135"/>
    </row>
    <row r="20" spans="1:9" ht="80.25" customHeight="1">
      <c r="A20" s="3" t="s">
        <v>10</v>
      </c>
      <c r="B20" s="137" t="s">
        <v>64</v>
      </c>
      <c r="C20" s="137"/>
      <c r="D20" s="137"/>
      <c r="E20" s="137"/>
      <c r="F20" s="137"/>
      <c r="G20" s="137"/>
      <c r="H20" s="137"/>
      <c r="I20" s="137"/>
    </row>
    <row r="21" spans="1:9" ht="77.25" customHeight="1">
      <c r="A21" s="11" t="s">
        <v>14</v>
      </c>
      <c r="B21" s="3" t="s">
        <v>2</v>
      </c>
      <c r="C21" s="4" t="s">
        <v>0</v>
      </c>
      <c r="D21" s="6" t="s">
        <v>1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20</v>
      </c>
    </row>
    <row r="22" spans="1:9" ht="42" customHeight="1">
      <c r="A22" s="133" t="s">
        <v>32</v>
      </c>
      <c r="B22" s="19" t="s">
        <v>65</v>
      </c>
      <c r="C22" s="9" t="e">
        <f>SUM(D22:I22)</f>
        <v>#REF!</v>
      </c>
      <c r="D22" s="9" t="e">
        <f aca="true" t="shared" si="0" ref="D22:I22">SUM(D23:D25)</f>
        <v>#REF!</v>
      </c>
      <c r="E22" s="9" t="e">
        <f t="shared" si="0"/>
        <v>#REF!</v>
      </c>
      <c r="F22" s="9" t="e">
        <f t="shared" si="0"/>
        <v>#REF!</v>
      </c>
      <c r="G22" s="9" t="e">
        <f t="shared" si="0"/>
        <v>#REF!</v>
      </c>
      <c r="H22" s="9" t="e">
        <f t="shared" si="0"/>
        <v>#REF!</v>
      </c>
      <c r="I22" s="9" t="e">
        <f t="shared" si="0"/>
        <v>#REF!</v>
      </c>
    </row>
    <row r="23" spans="1:9" ht="32.25" customHeight="1">
      <c r="A23" s="134"/>
      <c r="B23" s="18" t="s">
        <v>24</v>
      </c>
      <c r="C23" s="12" t="e">
        <f aca="true" t="shared" si="1" ref="C23:C36">SUM(D23:I23)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</row>
    <row r="24" spans="1:9" ht="33.75" customHeight="1">
      <c r="A24" s="134"/>
      <c r="B24" s="18" t="s">
        <v>38</v>
      </c>
      <c r="C24" s="12" t="e">
        <f t="shared" si="1"/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</row>
    <row r="25" spans="1:9" ht="33" customHeight="1">
      <c r="A25" s="134"/>
      <c r="B25" s="18" t="s">
        <v>25</v>
      </c>
      <c r="C25" s="12" t="e">
        <f t="shared" si="1"/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</row>
    <row r="26" spans="1:9" ht="39" customHeight="1">
      <c r="A26" s="134"/>
      <c r="B26" s="8" t="s">
        <v>45</v>
      </c>
      <c r="C26" s="9" t="e">
        <f t="shared" si="1"/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  <c r="I26" s="9" t="e">
        <f>#REF!</f>
        <v>#REF!</v>
      </c>
    </row>
    <row r="27" spans="1:9" ht="39.75" customHeight="1">
      <c r="A27" s="133" t="s">
        <v>35</v>
      </c>
      <c r="B27" s="19" t="s">
        <v>66</v>
      </c>
      <c r="C27" s="9" t="e">
        <f t="shared" si="1"/>
        <v>#REF!</v>
      </c>
      <c r="D27" s="9" t="e">
        <f aca="true" t="shared" si="2" ref="D27:I27">SUM(D28:D30)</f>
        <v>#REF!</v>
      </c>
      <c r="E27" s="9" t="e">
        <f t="shared" si="2"/>
        <v>#REF!</v>
      </c>
      <c r="F27" s="9" t="e">
        <f t="shared" si="2"/>
        <v>#REF!</v>
      </c>
      <c r="G27" s="9" t="e">
        <f t="shared" si="2"/>
        <v>#REF!</v>
      </c>
      <c r="H27" s="9" t="e">
        <f t="shared" si="2"/>
        <v>#REF!</v>
      </c>
      <c r="I27" s="9" t="e">
        <f t="shared" si="2"/>
        <v>#REF!</v>
      </c>
    </row>
    <row r="28" spans="1:10" ht="28.5" customHeight="1">
      <c r="A28" s="133"/>
      <c r="B28" s="18" t="s">
        <v>24</v>
      </c>
      <c r="C28" s="12" t="e">
        <f t="shared" si="1"/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5"/>
    </row>
    <row r="29" spans="1:9" ht="34.5" customHeight="1">
      <c r="A29" s="133"/>
      <c r="B29" s="18" t="s">
        <v>38</v>
      </c>
      <c r="C29" s="12" t="e">
        <f t="shared" si="1"/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</row>
    <row r="30" spans="1:9" ht="31.5" customHeight="1">
      <c r="A30" s="133"/>
      <c r="B30" s="18" t="s">
        <v>25</v>
      </c>
      <c r="C30" s="12" t="e">
        <f t="shared" si="1"/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</row>
    <row r="31" spans="1:9" ht="40.5" customHeight="1">
      <c r="A31" s="133"/>
      <c r="B31" s="8" t="s">
        <v>45</v>
      </c>
      <c r="C31" s="9" t="e">
        <f t="shared" si="1"/>
        <v>#REF!</v>
      </c>
      <c r="D31" s="10" t="e">
        <f>#REF!</f>
        <v>#REF!</v>
      </c>
      <c r="E31" s="10" t="e">
        <f>#REF!</f>
        <v>#REF!</v>
      </c>
      <c r="F31" s="10" t="e">
        <f>#REF!</f>
        <v>#REF!</v>
      </c>
      <c r="G31" s="10" t="e">
        <f>#REF!</f>
        <v>#REF!</v>
      </c>
      <c r="H31" s="10" t="e">
        <f>#REF!</f>
        <v>#REF!</v>
      </c>
      <c r="I31" s="10" t="e">
        <f>#REF!</f>
        <v>#REF!</v>
      </c>
    </row>
    <row r="32" spans="1:9" ht="39" customHeight="1">
      <c r="A32" s="133" t="s">
        <v>34</v>
      </c>
      <c r="B32" s="19" t="s">
        <v>65</v>
      </c>
      <c r="C32" s="9" t="e">
        <f t="shared" si="1"/>
        <v>#REF!</v>
      </c>
      <c r="D32" s="17" t="e">
        <f aca="true" t="shared" si="3" ref="D32:I32">SUM(D33:D35)</f>
        <v>#REF!</v>
      </c>
      <c r="E32" s="17" t="e">
        <f t="shared" si="3"/>
        <v>#REF!</v>
      </c>
      <c r="F32" s="17" t="e">
        <f t="shared" si="3"/>
        <v>#REF!</v>
      </c>
      <c r="G32" s="17" t="e">
        <f t="shared" si="3"/>
        <v>#REF!</v>
      </c>
      <c r="H32" s="17" t="e">
        <f t="shared" si="3"/>
        <v>#REF!</v>
      </c>
      <c r="I32" s="17" t="e">
        <f t="shared" si="3"/>
        <v>#REF!</v>
      </c>
    </row>
    <row r="33" spans="1:9" ht="30" customHeight="1">
      <c r="A33" s="133"/>
      <c r="B33" s="18" t="s">
        <v>24</v>
      </c>
      <c r="C33" s="12" t="e">
        <f t="shared" si="1"/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</row>
    <row r="34" spans="1:9" ht="34.5" customHeight="1">
      <c r="A34" s="133"/>
      <c r="B34" s="18" t="s">
        <v>38</v>
      </c>
      <c r="C34" s="12" t="e">
        <f t="shared" si="1"/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</row>
    <row r="35" spans="1:9" ht="32.25" customHeight="1">
      <c r="A35" s="133"/>
      <c r="B35" s="18" t="s">
        <v>25</v>
      </c>
      <c r="C35" s="12" t="e">
        <f t="shared" si="1"/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</row>
    <row r="36" spans="1:9" ht="40.5" customHeight="1">
      <c r="A36" s="133"/>
      <c r="B36" s="8" t="s">
        <v>45</v>
      </c>
      <c r="C36" s="9" t="e">
        <f t="shared" si="1"/>
        <v>#REF!</v>
      </c>
      <c r="D36" s="17" t="e">
        <f>#REF!</f>
        <v>#REF!</v>
      </c>
      <c r="E36" s="17" t="e">
        <f>#REF!</f>
        <v>#REF!</v>
      </c>
      <c r="F36" s="17" t="e">
        <f>#REF!</f>
        <v>#REF!</v>
      </c>
      <c r="G36" s="17" t="e">
        <f>#REF!</f>
        <v>#REF!</v>
      </c>
      <c r="H36" s="17" t="e">
        <f>#REF!</f>
        <v>#REF!</v>
      </c>
      <c r="I36" s="17" t="e">
        <f>#REF!</f>
        <v>#REF!</v>
      </c>
    </row>
    <row r="37" spans="1:9" ht="81" customHeight="1">
      <c r="A37" s="3" t="s">
        <v>15</v>
      </c>
      <c r="B37" s="136" t="s">
        <v>23</v>
      </c>
      <c r="C37" s="136"/>
      <c r="D37" s="136"/>
      <c r="E37" s="136"/>
      <c r="F37" s="136"/>
      <c r="G37" s="136"/>
      <c r="H37" s="136"/>
      <c r="I37" s="136"/>
    </row>
    <row r="38" ht="195.75" customHeight="1"/>
  </sheetData>
  <sheetProtection/>
  <mergeCells count="24">
    <mergeCell ref="A1:I1"/>
    <mergeCell ref="A11:I11"/>
    <mergeCell ref="A10:I10"/>
    <mergeCell ref="A9:I9"/>
    <mergeCell ref="F2:I2"/>
    <mergeCell ref="A27:A31"/>
    <mergeCell ref="F3:I3"/>
    <mergeCell ref="F4:I4"/>
    <mergeCell ref="F5:I5"/>
    <mergeCell ref="F6:I6"/>
    <mergeCell ref="B37:I37"/>
    <mergeCell ref="B18:I18"/>
    <mergeCell ref="B14:I14"/>
    <mergeCell ref="B15:I15"/>
    <mergeCell ref="B19:I19"/>
    <mergeCell ref="B20:I20"/>
    <mergeCell ref="B16:I16"/>
    <mergeCell ref="B17:I17"/>
    <mergeCell ref="A7:I7"/>
    <mergeCell ref="A22:A26"/>
    <mergeCell ref="B12:I12"/>
    <mergeCell ref="A8:I8"/>
    <mergeCell ref="B13:I13"/>
    <mergeCell ref="A32:A36"/>
  </mergeCells>
  <printOptions/>
  <pageMargins left="0.7086614173228347" right="0.1968503937007874" top="0.54" bottom="0.6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136"/>
  <sheetViews>
    <sheetView tabSelected="1" zoomScale="90" zoomScaleNormal="90" zoomScalePageLayoutView="0" workbookViewId="0" topLeftCell="A9">
      <pane ySplit="3" topLeftCell="A12" activePane="bottomLeft" state="frozen"/>
      <selection pane="topLeft" activeCell="A9" sqref="A9"/>
      <selection pane="bottomLeft" activeCell="S126" sqref="S126"/>
    </sheetView>
  </sheetViews>
  <sheetFormatPr defaultColWidth="9.140625" defaultRowHeight="15"/>
  <cols>
    <col min="1" max="1" width="7.00390625" style="35" customWidth="1"/>
    <col min="2" max="2" width="38.7109375" style="23" customWidth="1"/>
    <col min="3" max="3" width="16.140625" style="23" customWidth="1"/>
    <col min="4" max="4" width="18.57421875" style="61" hidden="1" customWidth="1"/>
    <col min="5" max="5" width="21.8515625" style="86" customWidth="1"/>
    <col min="6" max="6" width="10.7109375" style="23" customWidth="1"/>
    <col min="7" max="7" width="11.8515625" style="23" customWidth="1"/>
    <col min="8" max="8" width="16.140625" style="37" customWidth="1"/>
    <col min="9" max="9" width="15.140625" style="70" hidden="1" customWidth="1"/>
    <col min="10" max="10" width="14.421875" style="70" hidden="1" customWidth="1"/>
    <col min="11" max="12" width="12.140625" style="70" hidden="1" customWidth="1"/>
    <col min="13" max="13" width="10.7109375" style="23" customWidth="1"/>
    <col min="14" max="14" width="9.57421875" style="23" customWidth="1"/>
    <col min="15" max="16" width="9.140625" style="23" customWidth="1"/>
    <col min="17" max="17" width="20.00390625" style="23" customWidth="1"/>
    <col min="18" max="18" width="18.28125" style="23" customWidth="1"/>
    <col min="19" max="16384" width="9.140625" style="23" customWidth="1"/>
  </cols>
  <sheetData>
    <row r="1" spans="1:16" ht="15.75">
      <c r="A1" s="21"/>
      <c r="B1" s="22"/>
      <c r="C1" s="22"/>
      <c r="D1" s="57"/>
      <c r="E1" s="80"/>
      <c r="F1" s="22"/>
      <c r="G1" s="22"/>
      <c r="K1" s="71"/>
      <c r="L1" s="71"/>
      <c r="M1" s="41"/>
      <c r="N1" s="41"/>
      <c r="O1" s="41"/>
      <c r="P1" s="62" t="s">
        <v>99</v>
      </c>
    </row>
    <row r="2" spans="1:16" ht="15.75">
      <c r="A2" s="21"/>
      <c r="B2" s="22"/>
      <c r="C2" s="22"/>
      <c r="D2" s="57"/>
      <c r="E2" s="80"/>
      <c r="F2" s="22"/>
      <c r="G2" s="22"/>
      <c r="K2" s="71"/>
      <c r="L2" s="71"/>
      <c r="M2" s="42"/>
      <c r="N2" s="42"/>
      <c r="O2" s="42"/>
      <c r="P2" s="40" t="s">
        <v>115</v>
      </c>
    </row>
    <row r="3" spans="1:16" ht="15.75">
      <c r="A3" s="21"/>
      <c r="B3" s="22"/>
      <c r="C3" s="22"/>
      <c r="D3" s="57"/>
      <c r="E3" s="80"/>
      <c r="F3" s="22"/>
      <c r="G3" s="22"/>
      <c r="K3" s="71"/>
      <c r="L3" s="71"/>
      <c r="M3" s="42"/>
      <c r="N3" s="42"/>
      <c r="O3" s="42"/>
      <c r="P3" s="40" t="s">
        <v>114</v>
      </c>
    </row>
    <row r="4" spans="1:16" ht="15.75">
      <c r="A4" s="21"/>
      <c r="B4" s="22"/>
      <c r="C4" s="22"/>
      <c r="D4" s="57"/>
      <c r="E4" s="80"/>
      <c r="F4" s="22"/>
      <c r="G4" s="22"/>
      <c r="K4" s="71"/>
      <c r="L4" s="71"/>
      <c r="M4" s="42"/>
      <c r="N4" s="42"/>
      <c r="O4" s="42"/>
      <c r="P4" s="40" t="s">
        <v>217</v>
      </c>
    </row>
    <row r="5" spans="1:16" ht="15">
      <c r="A5" s="21"/>
      <c r="B5" s="22"/>
      <c r="C5" s="22"/>
      <c r="D5" s="57"/>
      <c r="E5" s="80"/>
      <c r="F5" s="22"/>
      <c r="G5" s="22"/>
      <c r="M5" s="24"/>
      <c r="N5" s="24"/>
      <c r="O5" s="24"/>
      <c r="P5" s="24"/>
    </row>
    <row r="6" spans="1:16" ht="15">
      <c r="A6" s="21"/>
      <c r="B6" s="22"/>
      <c r="C6" s="22"/>
      <c r="D6" s="57"/>
      <c r="E6" s="80"/>
      <c r="F6" s="22"/>
      <c r="G6" s="22"/>
      <c r="M6" s="22"/>
      <c r="N6" s="22"/>
      <c r="O6" s="22"/>
      <c r="P6" s="22"/>
    </row>
    <row r="7" spans="1:16" ht="18.75">
      <c r="A7" s="197" t="s">
        <v>67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8.75">
      <c r="A8" s="198" t="s">
        <v>218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8" ht="60" customHeight="1">
      <c r="A9" s="195" t="s">
        <v>68</v>
      </c>
      <c r="B9" s="195" t="s">
        <v>69</v>
      </c>
      <c r="C9" s="195" t="s">
        <v>155</v>
      </c>
      <c r="D9" s="200" t="s">
        <v>70</v>
      </c>
      <c r="E9" s="201" t="s">
        <v>156</v>
      </c>
      <c r="F9" s="195" t="s">
        <v>26</v>
      </c>
      <c r="G9" s="195" t="s">
        <v>71</v>
      </c>
      <c r="H9" s="205" t="s">
        <v>72</v>
      </c>
      <c r="I9" s="206"/>
      <c r="J9" s="206"/>
      <c r="K9" s="206"/>
      <c r="L9" s="207"/>
      <c r="M9" s="195" t="s">
        <v>73</v>
      </c>
      <c r="N9" s="195"/>
      <c r="O9" s="195"/>
      <c r="P9" s="195"/>
      <c r="Q9" s="195" t="s">
        <v>116</v>
      </c>
      <c r="R9" s="195"/>
    </row>
    <row r="10" spans="1:18" ht="9" customHeight="1">
      <c r="A10" s="195"/>
      <c r="B10" s="195"/>
      <c r="C10" s="195"/>
      <c r="D10" s="200"/>
      <c r="E10" s="201"/>
      <c r="F10" s="195"/>
      <c r="G10" s="195"/>
      <c r="H10" s="196" t="s">
        <v>74</v>
      </c>
      <c r="I10" s="208" t="s">
        <v>75</v>
      </c>
      <c r="J10" s="209"/>
      <c r="K10" s="209"/>
      <c r="L10" s="207"/>
      <c r="M10" s="195"/>
      <c r="N10" s="195"/>
      <c r="O10" s="195"/>
      <c r="P10" s="195"/>
      <c r="Q10" s="195" t="s">
        <v>117</v>
      </c>
      <c r="R10" s="195" t="s">
        <v>118</v>
      </c>
    </row>
    <row r="11" spans="1:18" ht="24">
      <c r="A11" s="195"/>
      <c r="B11" s="195"/>
      <c r="C11" s="195"/>
      <c r="D11" s="200"/>
      <c r="E11" s="201"/>
      <c r="F11" s="195"/>
      <c r="G11" s="195"/>
      <c r="H11" s="196"/>
      <c r="I11" s="115" t="s">
        <v>76</v>
      </c>
      <c r="J11" s="115" t="s">
        <v>77</v>
      </c>
      <c r="K11" s="115" t="s">
        <v>78</v>
      </c>
      <c r="L11" s="128" t="s">
        <v>277</v>
      </c>
      <c r="M11" s="113">
        <v>1</v>
      </c>
      <c r="N11" s="113">
        <v>2</v>
      </c>
      <c r="O11" s="113">
        <v>3</v>
      </c>
      <c r="P11" s="113">
        <v>4</v>
      </c>
      <c r="Q11" s="195"/>
      <c r="R11" s="195"/>
    </row>
    <row r="12" spans="1:18" ht="15">
      <c r="A12" s="113">
        <v>1</v>
      </c>
      <c r="B12" s="113">
        <v>2</v>
      </c>
      <c r="C12" s="113">
        <v>3</v>
      </c>
      <c r="D12" s="116">
        <v>4</v>
      </c>
      <c r="E12" s="117">
        <v>4</v>
      </c>
      <c r="F12" s="117">
        <v>5</v>
      </c>
      <c r="G12" s="113">
        <v>6</v>
      </c>
      <c r="H12" s="113">
        <v>7</v>
      </c>
      <c r="I12" s="115"/>
      <c r="J12" s="115"/>
      <c r="K12" s="115"/>
      <c r="L12" s="128"/>
      <c r="M12" s="114">
        <v>8</v>
      </c>
      <c r="N12" s="113">
        <v>9</v>
      </c>
      <c r="O12" s="113">
        <v>10</v>
      </c>
      <c r="P12" s="114">
        <v>11</v>
      </c>
      <c r="Q12" s="113">
        <v>12</v>
      </c>
      <c r="R12" s="113">
        <v>13</v>
      </c>
    </row>
    <row r="13" spans="1:18" ht="33" customHeight="1">
      <c r="A13" s="112"/>
      <c r="B13" s="203" t="s">
        <v>100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  <c r="R13" s="204"/>
    </row>
    <row r="14" spans="1:18" s="36" customFormat="1" ht="47.25" customHeight="1">
      <c r="A14" s="112"/>
      <c r="B14" s="192" t="s">
        <v>164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  <c r="R14" s="193"/>
    </row>
    <row r="15" spans="1:18" s="36" customFormat="1" ht="20.25" customHeight="1">
      <c r="A15" s="102"/>
      <c r="B15" s="147" t="s">
        <v>211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9"/>
    </row>
    <row r="16" spans="1:18" s="36" customFormat="1" ht="20.25" customHeigh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s="36" customFormat="1" ht="19.5" customHeight="1">
      <c r="A17" s="102"/>
      <c r="B17" s="147" t="s">
        <v>212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</row>
    <row r="18" spans="1:18" ht="165.75" customHeight="1">
      <c r="A18" s="142" t="s">
        <v>79</v>
      </c>
      <c r="B18" s="154" t="s">
        <v>50</v>
      </c>
      <c r="C18" s="156" t="s">
        <v>168</v>
      </c>
      <c r="D18" s="175" t="s">
        <v>102</v>
      </c>
      <c r="E18" s="178" t="s">
        <v>271</v>
      </c>
      <c r="F18" s="156" t="s">
        <v>219</v>
      </c>
      <c r="G18" s="156" t="s">
        <v>220</v>
      </c>
      <c r="H18" s="187">
        <f>SUM(I18:K18)</f>
        <v>3760</v>
      </c>
      <c r="I18" s="150">
        <v>0</v>
      </c>
      <c r="J18" s="150">
        <v>0</v>
      </c>
      <c r="K18" s="190">
        <f>K20+K22+K24</f>
        <v>3760</v>
      </c>
      <c r="L18" s="127"/>
      <c r="M18" s="142" t="s">
        <v>101</v>
      </c>
      <c r="N18" s="142" t="s">
        <v>101</v>
      </c>
      <c r="O18" s="142" t="s">
        <v>101</v>
      </c>
      <c r="P18" s="142" t="s">
        <v>101</v>
      </c>
      <c r="Q18" s="65" t="s">
        <v>145</v>
      </c>
      <c r="R18" s="113">
        <v>100</v>
      </c>
    </row>
    <row r="19" spans="1:18" ht="66" customHeight="1">
      <c r="A19" s="165"/>
      <c r="B19" s="191"/>
      <c r="C19" s="174"/>
      <c r="D19" s="177"/>
      <c r="E19" s="194"/>
      <c r="F19" s="165"/>
      <c r="G19" s="165"/>
      <c r="H19" s="188"/>
      <c r="I19" s="189"/>
      <c r="J19" s="189"/>
      <c r="K19" s="189"/>
      <c r="L19" s="126"/>
      <c r="M19" s="143"/>
      <c r="N19" s="143"/>
      <c r="O19" s="143"/>
      <c r="P19" s="143"/>
      <c r="Q19" s="65" t="s">
        <v>146</v>
      </c>
      <c r="R19" s="113">
        <v>700</v>
      </c>
    </row>
    <row r="20" spans="1:18" ht="66" customHeight="1">
      <c r="A20" s="90" t="s">
        <v>184</v>
      </c>
      <c r="B20" s="91" t="s">
        <v>185</v>
      </c>
      <c r="C20" s="113" t="s">
        <v>168</v>
      </c>
      <c r="D20" s="111"/>
      <c r="E20" s="92" t="s">
        <v>186</v>
      </c>
      <c r="F20" s="113" t="s">
        <v>219</v>
      </c>
      <c r="G20" s="113" t="s">
        <v>220</v>
      </c>
      <c r="H20" s="93">
        <f>SUM(I20:K20)</f>
        <v>3660</v>
      </c>
      <c r="I20" s="94">
        <v>0</v>
      </c>
      <c r="J20" s="94">
        <v>0</v>
      </c>
      <c r="K20" s="94">
        <v>3660</v>
      </c>
      <c r="L20" s="94"/>
      <c r="M20" s="43" t="s">
        <v>101</v>
      </c>
      <c r="N20" s="43" t="s">
        <v>101</v>
      </c>
      <c r="O20" s="43" t="s">
        <v>101</v>
      </c>
      <c r="P20" s="43" t="s">
        <v>101</v>
      </c>
      <c r="Q20" s="113" t="s">
        <v>80</v>
      </c>
      <c r="R20" s="113" t="s">
        <v>80</v>
      </c>
    </row>
    <row r="21" spans="1:18" s="39" customFormat="1" ht="54" customHeight="1">
      <c r="A21" s="113"/>
      <c r="B21" s="29" t="s">
        <v>221</v>
      </c>
      <c r="C21" s="113" t="s">
        <v>168</v>
      </c>
      <c r="D21" s="116" t="s">
        <v>102</v>
      </c>
      <c r="E21" s="117" t="s">
        <v>80</v>
      </c>
      <c r="F21" s="113" t="s">
        <v>80</v>
      </c>
      <c r="G21" s="113" t="s">
        <v>220</v>
      </c>
      <c r="H21" s="117" t="s">
        <v>80</v>
      </c>
      <c r="I21" s="72" t="s">
        <v>81</v>
      </c>
      <c r="J21" s="72" t="s">
        <v>80</v>
      </c>
      <c r="K21" s="72" t="s">
        <v>80</v>
      </c>
      <c r="L21" s="72"/>
      <c r="M21" s="43" t="s">
        <v>101</v>
      </c>
      <c r="N21" s="43" t="s">
        <v>101</v>
      </c>
      <c r="O21" s="43" t="s">
        <v>101</v>
      </c>
      <c r="P21" s="43" t="s">
        <v>101</v>
      </c>
      <c r="Q21" s="113" t="s">
        <v>80</v>
      </c>
      <c r="R21" s="113" t="s">
        <v>80</v>
      </c>
    </row>
    <row r="22" spans="1:18" s="39" customFormat="1" ht="54" customHeight="1">
      <c r="A22" s="113" t="s">
        <v>187</v>
      </c>
      <c r="B22" s="65" t="s">
        <v>188</v>
      </c>
      <c r="C22" s="113" t="s">
        <v>168</v>
      </c>
      <c r="D22" s="116"/>
      <c r="E22" s="117" t="s">
        <v>189</v>
      </c>
      <c r="F22" s="113" t="s">
        <v>219</v>
      </c>
      <c r="G22" s="113" t="s">
        <v>220</v>
      </c>
      <c r="H22" s="93">
        <f>SUM(I22:K22)</f>
        <v>100</v>
      </c>
      <c r="I22" s="94">
        <v>0</v>
      </c>
      <c r="J22" s="94">
        <v>0</v>
      </c>
      <c r="K22" s="94">
        <v>100</v>
      </c>
      <c r="L22" s="94"/>
      <c r="M22" s="43" t="s">
        <v>101</v>
      </c>
      <c r="N22" s="43" t="s">
        <v>101</v>
      </c>
      <c r="O22" s="43" t="s">
        <v>101</v>
      </c>
      <c r="P22" s="43" t="s">
        <v>101</v>
      </c>
      <c r="Q22" s="113" t="s">
        <v>80</v>
      </c>
      <c r="R22" s="113" t="s">
        <v>80</v>
      </c>
    </row>
    <row r="23" spans="1:18" s="39" customFormat="1" ht="42.75" customHeight="1">
      <c r="A23" s="113"/>
      <c r="B23" s="29" t="s">
        <v>222</v>
      </c>
      <c r="C23" s="113" t="s">
        <v>168</v>
      </c>
      <c r="D23" s="116" t="s">
        <v>102</v>
      </c>
      <c r="E23" s="117" t="s">
        <v>80</v>
      </c>
      <c r="F23" s="113" t="s">
        <v>80</v>
      </c>
      <c r="G23" s="113" t="s">
        <v>220</v>
      </c>
      <c r="H23" s="38" t="s">
        <v>80</v>
      </c>
      <c r="I23" s="72" t="s">
        <v>81</v>
      </c>
      <c r="J23" s="72" t="s">
        <v>80</v>
      </c>
      <c r="K23" s="72" t="s">
        <v>80</v>
      </c>
      <c r="L23" s="72"/>
      <c r="M23" s="43" t="s">
        <v>101</v>
      </c>
      <c r="N23" s="43" t="s">
        <v>101</v>
      </c>
      <c r="O23" s="43" t="s">
        <v>101</v>
      </c>
      <c r="P23" s="43" t="s">
        <v>101</v>
      </c>
      <c r="Q23" s="113" t="s">
        <v>80</v>
      </c>
      <c r="R23" s="113" t="s">
        <v>80</v>
      </c>
    </row>
    <row r="24" spans="1:18" s="39" customFormat="1" ht="87" customHeight="1">
      <c r="A24" s="113" t="s">
        <v>191</v>
      </c>
      <c r="B24" s="65" t="s">
        <v>190</v>
      </c>
      <c r="C24" s="113" t="s">
        <v>168</v>
      </c>
      <c r="D24" s="116"/>
      <c r="E24" s="117" t="s">
        <v>192</v>
      </c>
      <c r="F24" s="113" t="s">
        <v>219</v>
      </c>
      <c r="G24" s="113" t="s">
        <v>220</v>
      </c>
      <c r="H24" s="93">
        <f>SUM(I24:K24)</f>
        <v>0</v>
      </c>
      <c r="I24" s="94">
        <v>0</v>
      </c>
      <c r="J24" s="94">
        <v>0</v>
      </c>
      <c r="K24" s="94">
        <v>0</v>
      </c>
      <c r="L24" s="94"/>
      <c r="M24" s="43" t="s">
        <v>101</v>
      </c>
      <c r="N24" s="43" t="s">
        <v>101</v>
      </c>
      <c r="O24" s="43" t="s">
        <v>101</v>
      </c>
      <c r="P24" s="43" t="s">
        <v>101</v>
      </c>
      <c r="Q24" s="113" t="s">
        <v>80</v>
      </c>
      <c r="R24" s="113" t="s">
        <v>80</v>
      </c>
    </row>
    <row r="25" spans="1:18" s="39" customFormat="1" ht="59.25" customHeight="1">
      <c r="A25" s="113"/>
      <c r="B25" s="29" t="s">
        <v>132</v>
      </c>
      <c r="C25" s="113" t="s">
        <v>168</v>
      </c>
      <c r="D25" s="116" t="s">
        <v>102</v>
      </c>
      <c r="E25" s="117" t="s">
        <v>80</v>
      </c>
      <c r="F25" s="113" t="s">
        <v>80</v>
      </c>
      <c r="G25" s="113" t="s">
        <v>220</v>
      </c>
      <c r="H25" s="38" t="s">
        <v>80</v>
      </c>
      <c r="I25" s="72" t="s">
        <v>81</v>
      </c>
      <c r="J25" s="72" t="s">
        <v>80</v>
      </c>
      <c r="K25" s="72" t="s">
        <v>80</v>
      </c>
      <c r="L25" s="72"/>
      <c r="M25" s="43" t="s">
        <v>101</v>
      </c>
      <c r="N25" s="43" t="s">
        <v>101</v>
      </c>
      <c r="O25" s="43" t="s">
        <v>101</v>
      </c>
      <c r="P25" s="43" t="s">
        <v>101</v>
      </c>
      <c r="Q25" s="113" t="s">
        <v>80</v>
      </c>
      <c r="R25" s="113" t="s">
        <v>80</v>
      </c>
    </row>
    <row r="26" spans="1:18" ht="162.75" customHeight="1">
      <c r="A26" s="142">
        <v>2</v>
      </c>
      <c r="B26" s="154" t="s">
        <v>51</v>
      </c>
      <c r="C26" s="142" t="s">
        <v>157</v>
      </c>
      <c r="D26" s="175"/>
      <c r="E26" s="178" t="s">
        <v>272</v>
      </c>
      <c r="F26" s="156" t="s">
        <v>219</v>
      </c>
      <c r="G26" s="156" t="s">
        <v>220</v>
      </c>
      <c r="H26" s="202">
        <f>SUM(I26:K26)</f>
        <v>971.15</v>
      </c>
      <c r="I26" s="150">
        <v>0</v>
      </c>
      <c r="J26" s="150">
        <v>0</v>
      </c>
      <c r="K26" s="190">
        <f>K28+K30+K32+K34</f>
        <v>971.15</v>
      </c>
      <c r="L26" s="127"/>
      <c r="M26" s="142" t="s">
        <v>101</v>
      </c>
      <c r="N26" s="142" t="s">
        <v>101</v>
      </c>
      <c r="O26" s="142" t="s">
        <v>101</v>
      </c>
      <c r="P26" s="142" t="s">
        <v>101</v>
      </c>
      <c r="Q26" s="67" t="s">
        <v>145</v>
      </c>
      <c r="R26" s="113">
        <v>100</v>
      </c>
    </row>
    <row r="27" spans="1:18" ht="65.25" customHeight="1">
      <c r="A27" s="165"/>
      <c r="B27" s="191"/>
      <c r="C27" s="165"/>
      <c r="D27" s="177"/>
      <c r="E27" s="191"/>
      <c r="F27" s="165"/>
      <c r="G27" s="165"/>
      <c r="H27" s="165"/>
      <c r="I27" s="189"/>
      <c r="J27" s="189"/>
      <c r="K27" s="189"/>
      <c r="L27" s="126"/>
      <c r="M27" s="143"/>
      <c r="N27" s="143"/>
      <c r="O27" s="143"/>
      <c r="P27" s="143"/>
      <c r="Q27" s="67" t="s">
        <v>146</v>
      </c>
      <c r="R27" s="113">
        <v>700</v>
      </c>
    </row>
    <row r="28" spans="1:18" s="96" customFormat="1" ht="59.25" customHeight="1">
      <c r="A28" s="90" t="s">
        <v>196</v>
      </c>
      <c r="B28" s="91" t="s">
        <v>197</v>
      </c>
      <c r="C28" s="113" t="s">
        <v>170</v>
      </c>
      <c r="D28" s="95"/>
      <c r="E28" s="91" t="s">
        <v>200</v>
      </c>
      <c r="F28" s="113" t="s">
        <v>219</v>
      </c>
      <c r="G28" s="113" t="s">
        <v>220</v>
      </c>
      <c r="H28" s="97">
        <f>SUM(I28:K28)</f>
        <v>473.9</v>
      </c>
      <c r="I28" s="98">
        <v>0</v>
      </c>
      <c r="J28" s="98">
        <v>0</v>
      </c>
      <c r="K28" s="98">
        <v>473.9</v>
      </c>
      <c r="L28" s="98"/>
      <c r="M28" s="43" t="s">
        <v>101</v>
      </c>
      <c r="N28" s="43" t="s">
        <v>101</v>
      </c>
      <c r="O28" s="43" t="s">
        <v>101</v>
      </c>
      <c r="P28" s="43" t="s">
        <v>101</v>
      </c>
      <c r="Q28" s="113" t="s">
        <v>80</v>
      </c>
      <c r="R28" s="113" t="s">
        <v>80</v>
      </c>
    </row>
    <row r="29" spans="1:18" s="39" customFormat="1" ht="49.5" customHeight="1">
      <c r="A29" s="113"/>
      <c r="B29" s="29" t="s">
        <v>269</v>
      </c>
      <c r="C29" s="113" t="s">
        <v>170</v>
      </c>
      <c r="D29" s="116" t="s">
        <v>105</v>
      </c>
      <c r="E29" s="117" t="s">
        <v>80</v>
      </c>
      <c r="F29" s="113" t="s">
        <v>80</v>
      </c>
      <c r="G29" s="113" t="s">
        <v>220</v>
      </c>
      <c r="H29" s="114" t="s">
        <v>80</v>
      </c>
      <c r="I29" s="115" t="s">
        <v>81</v>
      </c>
      <c r="J29" s="115" t="s">
        <v>80</v>
      </c>
      <c r="K29" s="115" t="s">
        <v>80</v>
      </c>
      <c r="L29" s="128"/>
      <c r="M29" s="43" t="s">
        <v>101</v>
      </c>
      <c r="N29" s="43" t="s">
        <v>101</v>
      </c>
      <c r="O29" s="43" t="s">
        <v>101</v>
      </c>
      <c r="P29" s="43" t="s">
        <v>101</v>
      </c>
      <c r="Q29" s="113" t="s">
        <v>80</v>
      </c>
      <c r="R29" s="113" t="s">
        <v>80</v>
      </c>
    </row>
    <row r="30" spans="1:18" s="39" customFormat="1" ht="49.5" customHeight="1">
      <c r="A30" s="89" t="s">
        <v>198</v>
      </c>
      <c r="B30" s="100" t="s">
        <v>199</v>
      </c>
      <c r="C30" s="113" t="s">
        <v>178</v>
      </c>
      <c r="D30" s="116"/>
      <c r="E30" s="91" t="s">
        <v>200</v>
      </c>
      <c r="F30" s="113" t="s">
        <v>219</v>
      </c>
      <c r="G30" s="113" t="s">
        <v>220</v>
      </c>
      <c r="H30" s="99">
        <f>SUM(I30:K30)</f>
        <v>60</v>
      </c>
      <c r="I30" s="98">
        <v>0</v>
      </c>
      <c r="J30" s="98">
        <v>0</v>
      </c>
      <c r="K30" s="98">
        <v>60</v>
      </c>
      <c r="L30" s="98"/>
      <c r="M30" s="43" t="s">
        <v>101</v>
      </c>
      <c r="N30" s="43" t="s">
        <v>101</v>
      </c>
      <c r="O30" s="43" t="s">
        <v>101</v>
      </c>
      <c r="P30" s="43" t="s">
        <v>101</v>
      </c>
      <c r="Q30" s="113" t="s">
        <v>80</v>
      </c>
      <c r="R30" s="113" t="s">
        <v>80</v>
      </c>
    </row>
    <row r="31" spans="1:18" s="50" customFormat="1" ht="65.25" customHeight="1">
      <c r="A31" s="114"/>
      <c r="B31" s="46" t="s">
        <v>193</v>
      </c>
      <c r="C31" s="113" t="s">
        <v>178</v>
      </c>
      <c r="D31" s="116" t="s">
        <v>107</v>
      </c>
      <c r="E31" s="117" t="s">
        <v>80</v>
      </c>
      <c r="F31" s="113" t="s">
        <v>80</v>
      </c>
      <c r="G31" s="113" t="s">
        <v>220</v>
      </c>
      <c r="H31" s="114" t="s">
        <v>80</v>
      </c>
      <c r="I31" s="115" t="s">
        <v>81</v>
      </c>
      <c r="J31" s="115" t="s">
        <v>80</v>
      </c>
      <c r="K31" s="115" t="s">
        <v>80</v>
      </c>
      <c r="L31" s="128"/>
      <c r="M31" s="47" t="s">
        <v>101</v>
      </c>
      <c r="N31" s="47" t="s">
        <v>101</v>
      </c>
      <c r="O31" s="47" t="s">
        <v>101</v>
      </c>
      <c r="P31" s="47" t="s">
        <v>101</v>
      </c>
      <c r="Q31" s="113" t="s">
        <v>80</v>
      </c>
      <c r="R31" s="113" t="s">
        <v>80</v>
      </c>
    </row>
    <row r="32" spans="1:18" s="50" customFormat="1" ht="76.5" customHeight="1">
      <c r="A32" s="114" t="s">
        <v>201</v>
      </c>
      <c r="B32" s="100" t="s">
        <v>203</v>
      </c>
      <c r="C32" s="113" t="s">
        <v>168</v>
      </c>
      <c r="D32" s="116"/>
      <c r="E32" s="91" t="s">
        <v>200</v>
      </c>
      <c r="F32" s="113" t="s">
        <v>219</v>
      </c>
      <c r="G32" s="113" t="s">
        <v>220</v>
      </c>
      <c r="H32" s="99">
        <f>SUM(I32:K32)</f>
        <v>405.25</v>
      </c>
      <c r="I32" s="98">
        <v>0</v>
      </c>
      <c r="J32" s="98">
        <v>0</v>
      </c>
      <c r="K32" s="98">
        <v>405.25</v>
      </c>
      <c r="L32" s="98"/>
      <c r="M32" s="43" t="s">
        <v>101</v>
      </c>
      <c r="N32" s="43" t="s">
        <v>101</v>
      </c>
      <c r="O32" s="43" t="s">
        <v>101</v>
      </c>
      <c r="P32" s="43" t="s">
        <v>101</v>
      </c>
      <c r="Q32" s="113" t="s">
        <v>80</v>
      </c>
      <c r="R32" s="113" t="s">
        <v>80</v>
      </c>
    </row>
    <row r="33" spans="1:18" s="39" customFormat="1" ht="66.75" customHeight="1">
      <c r="A33" s="113"/>
      <c r="B33" s="29" t="s">
        <v>194</v>
      </c>
      <c r="C33" s="113" t="s">
        <v>168</v>
      </c>
      <c r="D33" s="116" t="s">
        <v>102</v>
      </c>
      <c r="E33" s="117" t="s">
        <v>80</v>
      </c>
      <c r="F33" s="113" t="s">
        <v>80</v>
      </c>
      <c r="G33" s="113" t="s">
        <v>220</v>
      </c>
      <c r="H33" s="114" t="s">
        <v>80</v>
      </c>
      <c r="I33" s="115" t="s">
        <v>81</v>
      </c>
      <c r="J33" s="115" t="s">
        <v>80</v>
      </c>
      <c r="K33" s="115" t="s">
        <v>80</v>
      </c>
      <c r="L33" s="128"/>
      <c r="M33" s="43" t="s">
        <v>101</v>
      </c>
      <c r="N33" s="43" t="s">
        <v>101</v>
      </c>
      <c r="O33" s="43" t="s">
        <v>101</v>
      </c>
      <c r="P33" s="43" t="s">
        <v>101</v>
      </c>
      <c r="Q33" s="113" t="s">
        <v>80</v>
      </c>
      <c r="R33" s="113" t="s">
        <v>80</v>
      </c>
    </row>
    <row r="34" spans="1:18" s="39" customFormat="1" ht="66.75" customHeight="1">
      <c r="A34" s="113" t="s">
        <v>202</v>
      </c>
      <c r="B34" s="65" t="s">
        <v>204</v>
      </c>
      <c r="C34" s="113" t="s">
        <v>168</v>
      </c>
      <c r="D34" s="116"/>
      <c r="E34" s="91" t="s">
        <v>200</v>
      </c>
      <c r="F34" s="113" t="s">
        <v>219</v>
      </c>
      <c r="G34" s="113" t="s">
        <v>220</v>
      </c>
      <c r="H34" s="99">
        <f>SUM(I34:K34)</f>
        <v>32</v>
      </c>
      <c r="I34" s="98">
        <v>0</v>
      </c>
      <c r="J34" s="98">
        <v>0</v>
      </c>
      <c r="K34" s="98">
        <v>32</v>
      </c>
      <c r="L34" s="98"/>
      <c r="M34" s="43" t="s">
        <v>101</v>
      </c>
      <c r="N34" s="43" t="s">
        <v>101</v>
      </c>
      <c r="O34" s="43" t="s">
        <v>101</v>
      </c>
      <c r="P34" s="43" t="s">
        <v>101</v>
      </c>
      <c r="Q34" s="113" t="s">
        <v>80</v>
      </c>
      <c r="R34" s="113" t="s">
        <v>80</v>
      </c>
    </row>
    <row r="35" spans="1:18" s="39" customFormat="1" ht="59.25" customHeight="1">
      <c r="A35" s="113"/>
      <c r="B35" s="29" t="s">
        <v>195</v>
      </c>
      <c r="C35" s="113" t="s">
        <v>168</v>
      </c>
      <c r="D35" s="116" t="s">
        <v>102</v>
      </c>
      <c r="E35" s="117" t="s">
        <v>80</v>
      </c>
      <c r="F35" s="113" t="s">
        <v>80</v>
      </c>
      <c r="G35" s="113" t="s">
        <v>220</v>
      </c>
      <c r="H35" s="114" t="s">
        <v>80</v>
      </c>
      <c r="I35" s="115" t="s">
        <v>81</v>
      </c>
      <c r="J35" s="115" t="s">
        <v>80</v>
      </c>
      <c r="K35" s="115" t="s">
        <v>80</v>
      </c>
      <c r="L35" s="128"/>
      <c r="M35" s="43" t="s">
        <v>101</v>
      </c>
      <c r="N35" s="43" t="s">
        <v>101</v>
      </c>
      <c r="O35" s="43" t="s">
        <v>101</v>
      </c>
      <c r="P35" s="43" t="s">
        <v>101</v>
      </c>
      <c r="Q35" s="113" t="s">
        <v>80</v>
      </c>
      <c r="R35" s="113" t="s">
        <v>80</v>
      </c>
    </row>
    <row r="36" spans="1:18" s="39" customFormat="1" ht="59.25" customHeight="1">
      <c r="A36" s="184" t="s">
        <v>183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s="39" customFormat="1" ht="23.25" customHeight="1">
      <c r="A37" s="102"/>
      <c r="B37" s="147" t="s">
        <v>211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</row>
    <row r="38" spans="1:18" s="39" customFormat="1" ht="22.5" customHeight="1">
      <c r="A38" s="102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39" customFormat="1" ht="23.25" customHeight="1">
      <c r="A39" s="102"/>
      <c r="B39" s="147" t="s">
        <v>212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9"/>
    </row>
    <row r="40" spans="1:18" ht="188.25" customHeight="1">
      <c r="A40" s="113">
        <v>3</v>
      </c>
      <c r="B40" s="25" t="s">
        <v>52</v>
      </c>
      <c r="C40" s="26" t="s">
        <v>168</v>
      </c>
      <c r="D40" s="116" t="s">
        <v>102</v>
      </c>
      <c r="E40" s="82" t="s">
        <v>273</v>
      </c>
      <c r="F40" s="26" t="s">
        <v>223</v>
      </c>
      <c r="G40" s="26" t="s">
        <v>220</v>
      </c>
      <c r="H40" s="63">
        <f>SUM(I40:K40)</f>
        <v>11.2</v>
      </c>
      <c r="I40" s="73">
        <f>I41</f>
        <v>0</v>
      </c>
      <c r="J40" s="73">
        <f>J41</f>
        <v>0</v>
      </c>
      <c r="K40" s="73">
        <f>K41</f>
        <v>11.2</v>
      </c>
      <c r="L40" s="73"/>
      <c r="M40" s="113" t="s">
        <v>101</v>
      </c>
      <c r="N40" s="113" t="s">
        <v>101</v>
      </c>
      <c r="O40" s="113" t="s">
        <v>101</v>
      </c>
      <c r="P40" s="113" t="s">
        <v>101</v>
      </c>
      <c r="Q40" s="67" t="s">
        <v>147</v>
      </c>
      <c r="R40" s="113">
        <v>3</v>
      </c>
    </row>
    <row r="41" spans="1:18" ht="188.25" customHeight="1">
      <c r="A41" s="28" t="s">
        <v>263</v>
      </c>
      <c r="B41" s="65" t="s">
        <v>274</v>
      </c>
      <c r="C41" s="113" t="s">
        <v>168</v>
      </c>
      <c r="D41" s="116"/>
      <c r="E41" s="81" t="s">
        <v>265</v>
      </c>
      <c r="F41" s="88">
        <v>45292</v>
      </c>
      <c r="G41" s="88">
        <v>45657</v>
      </c>
      <c r="H41" s="120">
        <f>SUM(I41:K41)</f>
        <v>11.2</v>
      </c>
      <c r="I41" s="121">
        <v>0</v>
      </c>
      <c r="J41" s="121">
        <v>0</v>
      </c>
      <c r="K41" s="121">
        <v>11.2</v>
      </c>
      <c r="L41" s="121"/>
      <c r="M41" s="43" t="s">
        <v>101</v>
      </c>
      <c r="N41" s="43" t="s">
        <v>101</v>
      </c>
      <c r="O41" s="43" t="s">
        <v>101</v>
      </c>
      <c r="P41" s="43" t="s">
        <v>101</v>
      </c>
      <c r="Q41" s="113" t="s">
        <v>80</v>
      </c>
      <c r="R41" s="113" t="s">
        <v>80</v>
      </c>
    </row>
    <row r="42" spans="1:18" ht="51" customHeight="1">
      <c r="A42" s="28"/>
      <c r="B42" s="29" t="s">
        <v>205</v>
      </c>
      <c r="C42" s="113" t="s">
        <v>168</v>
      </c>
      <c r="D42" s="116" t="s">
        <v>80</v>
      </c>
      <c r="E42" s="117" t="s">
        <v>80</v>
      </c>
      <c r="F42" s="113" t="s">
        <v>80</v>
      </c>
      <c r="G42" s="113" t="s">
        <v>220</v>
      </c>
      <c r="H42" s="114" t="s">
        <v>80</v>
      </c>
      <c r="I42" s="115" t="s">
        <v>81</v>
      </c>
      <c r="J42" s="115" t="s">
        <v>80</v>
      </c>
      <c r="K42" s="115" t="s">
        <v>80</v>
      </c>
      <c r="L42" s="128"/>
      <c r="M42" s="43" t="s">
        <v>101</v>
      </c>
      <c r="N42" s="43" t="s">
        <v>101</v>
      </c>
      <c r="O42" s="43" t="s">
        <v>101</v>
      </c>
      <c r="P42" s="43" t="s">
        <v>101</v>
      </c>
      <c r="Q42" s="113" t="s">
        <v>80</v>
      </c>
      <c r="R42" s="113" t="s">
        <v>80</v>
      </c>
    </row>
    <row r="43" spans="1:18" ht="46.5" customHeight="1">
      <c r="A43" s="28"/>
      <c r="B43" s="29" t="s">
        <v>206</v>
      </c>
      <c r="C43" s="113" t="s">
        <v>168</v>
      </c>
      <c r="D43" s="116" t="s">
        <v>102</v>
      </c>
      <c r="E43" s="117" t="s">
        <v>80</v>
      </c>
      <c r="F43" s="113" t="s">
        <v>80</v>
      </c>
      <c r="G43" s="113" t="s">
        <v>220</v>
      </c>
      <c r="H43" s="114" t="s">
        <v>80</v>
      </c>
      <c r="I43" s="115" t="s">
        <v>80</v>
      </c>
      <c r="J43" s="115" t="s">
        <v>80</v>
      </c>
      <c r="K43" s="115" t="s">
        <v>80</v>
      </c>
      <c r="L43" s="128"/>
      <c r="M43" s="43"/>
      <c r="N43" s="43" t="s">
        <v>101</v>
      </c>
      <c r="O43" s="43" t="s">
        <v>101</v>
      </c>
      <c r="P43" s="43"/>
      <c r="Q43" s="113" t="s">
        <v>80</v>
      </c>
      <c r="R43" s="113" t="s">
        <v>80</v>
      </c>
    </row>
    <row r="44" spans="1:18" ht="38.25" customHeight="1">
      <c r="A44" s="28"/>
      <c r="B44" s="29" t="s">
        <v>264</v>
      </c>
      <c r="C44" s="113" t="s">
        <v>168</v>
      </c>
      <c r="D44" s="116" t="s">
        <v>102</v>
      </c>
      <c r="E44" s="117" t="s">
        <v>80</v>
      </c>
      <c r="F44" s="113" t="s">
        <v>80</v>
      </c>
      <c r="G44" s="113" t="s">
        <v>220</v>
      </c>
      <c r="H44" s="114" t="s">
        <v>80</v>
      </c>
      <c r="I44" s="115" t="s">
        <v>80</v>
      </c>
      <c r="J44" s="115" t="s">
        <v>80</v>
      </c>
      <c r="K44" s="115" t="s">
        <v>80</v>
      </c>
      <c r="L44" s="128"/>
      <c r="M44" s="43"/>
      <c r="N44" s="43" t="s">
        <v>101</v>
      </c>
      <c r="O44" s="43"/>
      <c r="P44" s="113"/>
      <c r="Q44" s="113" t="s">
        <v>80</v>
      </c>
      <c r="R44" s="113" t="s">
        <v>80</v>
      </c>
    </row>
    <row r="45" spans="1:18" ht="110.25" customHeight="1">
      <c r="A45" s="30">
        <v>4</v>
      </c>
      <c r="B45" s="25" t="s">
        <v>53</v>
      </c>
      <c r="C45" s="26" t="s">
        <v>168</v>
      </c>
      <c r="D45" s="116" t="s">
        <v>102</v>
      </c>
      <c r="E45" s="81" t="s">
        <v>27</v>
      </c>
      <c r="F45" s="26" t="s">
        <v>219</v>
      </c>
      <c r="G45" s="26" t="s">
        <v>220</v>
      </c>
      <c r="H45" s="63">
        <f>SUM(I45:K45)</f>
        <v>0</v>
      </c>
      <c r="I45" s="73">
        <v>0</v>
      </c>
      <c r="J45" s="73">
        <v>0</v>
      </c>
      <c r="K45" s="73">
        <v>0</v>
      </c>
      <c r="L45" s="73"/>
      <c r="M45" s="113" t="s">
        <v>101</v>
      </c>
      <c r="N45" s="113" t="s">
        <v>101</v>
      </c>
      <c r="O45" s="113" t="s">
        <v>101</v>
      </c>
      <c r="P45" s="113" t="s">
        <v>101</v>
      </c>
      <c r="Q45" s="67" t="s">
        <v>148</v>
      </c>
      <c r="R45" s="113">
        <v>95</v>
      </c>
    </row>
    <row r="46" spans="1:18" ht="51" customHeight="1">
      <c r="A46" s="28"/>
      <c r="B46" s="29" t="s">
        <v>207</v>
      </c>
      <c r="C46" s="113" t="s">
        <v>168</v>
      </c>
      <c r="D46" s="116" t="s">
        <v>102</v>
      </c>
      <c r="E46" s="117" t="s">
        <v>80</v>
      </c>
      <c r="F46" s="113" t="s">
        <v>80</v>
      </c>
      <c r="G46" s="113" t="s">
        <v>220</v>
      </c>
      <c r="H46" s="114" t="s">
        <v>80</v>
      </c>
      <c r="I46" s="115" t="s">
        <v>81</v>
      </c>
      <c r="J46" s="115" t="s">
        <v>80</v>
      </c>
      <c r="K46" s="115" t="s">
        <v>80</v>
      </c>
      <c r="L46" s="128"/>
      <c r="M46" s="43" t="s">
        <v>101</v>
      </c>
      <c r="N46" s="43" t="s">
        <v>101</v>
      </c>
      <c r="O46" s="43" t="s">
        <v>101</v>
      </c>
      <c r="P46" s="43" t="s">
        <v>101</v>
      </c>
      <c r="Q46" s="113" t="s">
        <v>80</v>
      </c>
      <c r="R46" s="113" t="s">
        <v>80</v>
      </c>
    </row>
    <row r="47" spans="1:18" ht="53.25" customHeight="1">
      <c r="A47" s="28"/>
      <c r="B47" s="29" t="s">
        <v>224</v>
      </c>
      <c r="C47" s="113" t="s">
        <v>168</v>
      </c>
      <c r="D47" s="116" t="s">
        <v>102</v>
      </c>
      <c r="E47" s="117" t="s">
        <v>80</v>
      </c>
      <c r="F47" s="113" t="s">
        <v>80</v>
      </c>
      <c r="G47" s="113" t="s">
        <v>220</v>
      </c>
      <c r="H47" s="114" t="s">
        <v>80</v>
      </c>
      <c r="I47" s="115" t="s">
        <v>81</v>
      </c>
      <c r="J47" s="115" t="s">
        <v>80</v>
      </c>
      <c r="K47" s="115" t="s">
        <v>80</v>
      </c>
      <c r="L47" s="128"/>
      <c r="M47" s="43" t="s">
        <v>101</v>
      </c>
      <c r="N47" s="43" t="s">
        <v>101</v>
      </c>
      <c r="O47" s="43" t="s">
        <v>101</v>
      </c>
      <c r="P47" s="43" t="s">
        <v>101</v>
      </c>
      <c r="Q47" s="113" t="s">
        <v>80</v>
      </c>
      <c r="R47" s="113" t="s">
        <v>80</v>
      </c>
    </row>
    <row r="48" spans="1:18" ht="37.5" customHeight="1">
      <c r="A48" s="184" t="s">
        <v>182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</row>
    <row r="49" spans="1:18" ht="24" customHeight="1">
      <c r="A49" s="102"/>
      <c r="B49" s="147" t="s">
        <v>211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</row>
    <row r="50" spans="1:18" ht="20.25" customHeight="1">
      <c r="A50" s="102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20.25" customHeight="1">
      <c r="A51" s="102"/>
      <c r="B51" s="147" t="s">
        <v>212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</row>
    <row r="52" spans="1:18" ht="227.25" customHeight="1">
      <c r="A52" s="28" t="s">
        <v>133</v>
      </c>
      <c r="B52" s="51" t="s">
        <v>152</v>
      </c>
      <c r="C52" s="110" t="s">
        <v>243</v>
      </c>
      <c r="D52" s="116" t="s">
        <v>112</v>
      </c>
      <c r="E52" s="117" t="s">
        <v>158</v>
      </c>
      <c r="F52" s="87">
        <v>45292</v>
      </c>
      <c r="G52" s="26" t="s">
        <v>220</v>
      </c>
      <c r="H52" s="63">
        <f>SUM(I52:K52)</f>
        <v>10290.153</v>
      </c>
      <c r="I52" s="73">
        <v>2085.69</v>
      </c>
      <c r="J52" s="73">
        <f>7393.358+811.105</f>
        <v>8204.463</v>
      </c>
      <c r="K52" s="73">
        <v>0</v>
      </c>
      <c r="L52" s="73"/>
      <c r="M52" s="113" t="s">
        <v>101</v>
      </c>
      <c r="N52" s="113" t="s">
        <v>101</v>
      </c>
      <c r="O52" s="113" t="s">
        <v>101</v>
      </c>
      <c r="P52" s="113" t="s">
        <v>101</v>
      </c>
      <c r="Q52" s="67" t="s">
        <v>149</v>
      </c>
      <c r="R52" s="113">
        <v>9.2</v>
      </c>
    </row>
    <row r="53" spans="1:18" ht="90" customHeight="1">
      <c r="A53" s="28"/>
      <c r="B53" s="29" t="s">
        <v>225</v>
      </c>
      <c r="C53" s="108" t="s">
        <v>243</v>
      </c>
      <c r="D53" s="116" t="s">
        <v>80</v>
      </c>
      <c r="E53" s="117" t="s">
        <v>80</v>
      </c>
      <c r="F53" s="113" t="s">
        <v>80</v>
      </c>
      <c r="G53" s="88">
        <v>45657</v>
      </c>
      <c r="H53" s="114" t="s">
        <v>80</v>
      </c>
      <c r="I53" s="115" t="s">
        <v>81</v>
      </c>
      <c r="J53" s="115" t="s">
        <v>80</v>
      </c>
      <c r="K53" s="115" t="s">
        <v>80</v>
      </c>
      <c r="L53" s="128"/>
      <c r="M53" s="43" t="s">
        <v>101</v>
      </c>
      <c r="N53" s="43" t="s">
        <v>101</v>
      </c>
      <c r="O53" s="43" t="s">
        <v>101</v>
      </c>
      <c r="P53" s="43" t="s">
        <v>101</v>
      </c>
      <c r="Q53" s="113" t="s">
        <v>80</v>
      </c>
      <c r="R53" s="113" t="s">
        <v>80</v>
      </c>
    </row>
    <row r="54" spans="1:18" ht="228.75" customHeight="1">
      <c r="A54" s="28" t="s">
        <v>82</v>
      </c>
      <c r="B54" s="25" t="s">
        <v>153</v>
      </c>
      <c r="C54" s="26" t="s">
        <v>242</v>
      </c>
      <c r="D54" s="116" t="s">
        <v>111</v>
      </c>
      <c r="E54" s="117" t="s">
        <v>181</v>
      </c>
      <c r="F54" s="26" t="s">
        <v>223</v>
      </c>
      <c r="G54" s="26" t="s">
        <v>220</v>
      </c>
      <c r="H54" s="63">
        <f>SUM(I54:K54)</f>
        <v>83.3</v>
      </c>
      <c r="I54" s="73">
        <v>0</v>
      </c>
      <c r="J54" s="73">
        <v>83.3</v>
      </c>
      <c r="K54" s="73">
        <v>0</v>
      </c>
      <c r="L54" s="73"/>
      <c r="M54" s="113" t="s">
        <v>101</v>
      </c>
      <c r="N54" s="113" t="s">
        <v>101</v>
      </c>
      <c r="O54" s="113" t="s">
        <v>101</v>
      </c>
      <c r="P54" s="113" t="s">
        <v>101</v>
      </c>
      <c r="Q54" s="67" t="s">
        <v>149</v>
      </c>
      <c r="R54" s="113">
        <v>9.2</v>
      </c>
    </row>
    <row r="55" spans="1:18" ht="51" customHeight="1">
      <c r="A55" s="28"/>
      <c r="B55" s="29" t="s">
        <v>208</v>
      </c>
      <c r="C55" s="113" t="s">
        <v>177</v>
      </c>
      <c r="D55" s="116" t="s">
        <v>80</v>
      </c>
      <c r="E55" s="117" t="s">
        <v>80</v>
      </c>
      <c r="F55" s="113" t="s">
        <v>80</v>
      </c>
      <c r="G55" s="113" t="s">
        <v>220</v>
      </c>
      <c r="H55" s="114" t="s">
        <v>80</v>
      </c>
      <c r="I55" s="115" t="s">
        <v>81</v>
      </c>
      <c r="J55" s="115" t="s">
        <v>80</v>
      </c>
      <c r="K55" s="115" t="s">
        <v>80</v>
      </c>
      <c r="L55" s="128"/>
      <c r="M55" s="43" t="s">
        <v>101</v>
      </c>
      <c r="N55" s="43" t="s">
        <v>101</v>
      </c>
      <c r="O55" s="43" t="s">
        <v>101</v>
      </c>
      <c r="P55" s="43" t="s">
        <v>101</v>
      </c>
      <c r="Q55" s="113" t="s">
        <v>80</v>
      </c>
      <c r="R55" s="113" t="s">
        <v>80</v>
      </c>
    </row>
    <row r="56" spans="1:18" ht="120.75" customHeight="1">
      <c r="A56" s="109"/>
      <c r="B56" s="29" t="s">
        <v>209</v>
      </c>
      <c r="C56" s="113" t="s">
        <v>177</v>
      </c>
      <c r="D56" s="116" t="s">
        <v>80</v>
      </c>
      <c r="E56" s="117" t="s">
        <v>80</v>
      </c>
      <c r="F56" s="113" t="s">
        <v>80</v>
      </c>
      <c r="G56" s="113" t="s">
        <v>220</v>
      </c>
      <c r="H56" s="114" t="s">
        <v>80</v>
      </c>
      <c r="I56" s="115" t="s">
        <v>81</v>
      </c>
      <c r="J56" s="115" t="s">
        <v>80</v>
      </c>
      <c r="K56" s="115" t="s">
        <v>80</v>
      </c>
      <c r="L56" s="128"/>
      <c r="M56" s="43" t="s">
        <v>101</v>
      </c>
      <c r="N56" s="43" t="s">
        <v>101</v>
      </c>
      <c r="O56" s="43" t="s">
        <v>101</v>
      </c>
      <c r="P56" s="43" t="s">
        <v>101</v>
      </c>
      <c r="Q56" s="113" t="s">
        <v>80</v>
      </c>
      <c r="R56" s="113" t="s">
        <v>80</v>
      </c>
    </row>
    <row r="57" spans="1:18" ht="168" customHeight="1">
      <c r="A57" s="152" t="s">
        <v>83</v>
      </c>
      <c r="B57" s="182" t="s">
        <v>154</v>
      </c>
      <c r="C57" s="142" t="s">
        <v>178</v>
      </c>
      <c r="D57" s="175" t="s">
        <v>108</v>
      </c>
      <c r="E57" s="160" t="s">
        <v>46</v>
      </c>
      <c r="F57" s="156" t="s">
        <v>219</v>
      </c>
      <c r="G57" s="156" t="s">
        <v>220</v>
      </c>
      <c r="H57" s="162">
        <f>SUM(I57:K57)</f>
        <v>5500</v>
      </c>
      <c r="I57" s="150">
        <v>0</v>
      </c>
      <c r="J57" s="150">
        <v>5500</v>
      </c>
      <c r="K57" s="150">
        <v>0</v>
      </c>
      <c r="L57" s="123"/>
      <c r="M57" s="142" t="s">
        <v>101</v>
      </c>
      <c r="N57" s="142" t="s">
        <v>101</v>
      </c>
      <c r="O57" s="142" t="s">
        <v>101</v>
      </c>
      <c r="P57" s="142" t="s">
        <v>101</v>
      </c>
      <c r="Q57" s="67" t="s">
        <v>145</v>
      </c>
      <c r="R57" s="113">
        <v>100</v>
      </c>
    </row>
    <row r="58" spans="1:18" ht="60" customHeight="1">
      <c r="A58" s="153"/>
      <c r="B58" s="183"/>
      <c r="C58" s="165"/>
      <c r="D58" s="177"/>
      <c r="E58" s="161"/>
      <c r="F58" s="157"/>
      <c r="G58" s="157"/>
      <c r="H58" s="163"/>
      <c r="I58" s="151"/>
      <c r="J58" s="151"/>
      <c r="K58" s="151"/>
      <c r="L58" s="124"/>
      <c r="M58" s="165"/>
      <c r="N58" s="165"/>
      <c r="O58" s="165"/>
      <c r="P58" s="165"/>
      <c r="Q58" s="67" t="s">
        <v>146</v>
      </c>
      <c r="R58" s="113">
        <v>700</v>
      </c>
    </row>
    <row r="59" spans="1:18" s="48" customFormat="1" ht="60" customHeight="1">
      <c r="A59" s="49"/>
      <c r="B59" s="46" t="s">
        <v>244</v>
      </c>
      <c r="C59" s="114" t="s">
        <v>178</v>
      </c>
      <c r="D59" s="116" t="s">
        <v>80</v>
      </c>
      <c r="E59" s="117" t="s">
        <v>80</v>
      </c>
      <c r="F59" s="114" t="s">
        <v>80</v>
      </c>
      <c r="G59" s="113" t="s">
        <v>220</v>
      </c>
      <c r="H59" s="114" t="s">
        <v>81</v>
      </c>
      <c r="I59" s="115" t="s">
        <v>81</v>
      </c>
      <c r="J59" s="115" t="s">
        <v>80</v>
      </c>
      <c r="K59" s="115" t="s">
        <v>80</v>
      </c>
      <c r="L59" s="128"/>
      <c r="M59" s="47" t="s">
        <v>101</v>
      </c>
      <c r="N59" s="47" t="s">
        <v>101</v>
      </c>
      <c r="O59" s="47" t="s">
        <v>101</v>
      </c>
      <c r="P59" s="47" t="s">
        <v>101</v>
      </c>
      <c r="Q59" s="113" t="s">
        <v>80</v>
      </c>
      <c r="R59" s="113" t="s">
        <v>80</v>
      </c>
    </row>
    <row r="60" spans="1:18" s="48" customFormat="1" ht="130.5" customHeight="1">
      <c r="A60" s="49"/>
      <c r="B60" s="29" t="s">
        <v>245</v>
      </c>
      <c r="C60" s="114" t="s">
        <v>178</v>
      </c>
      <c r="D60" s="116" t="s">
        <v>80</v>
      </c>
      <c r="E60" s="117" t="s">
        <v>80</v>
      </c>
      <c r="F60" s="114" t="s">
        <v>80</v>
      </c>
      <c r="G60" s="113" t="s">
        <v>220</v>
      </c>
      <c r="H60" s="114" t="s">
        <v>81</v>
      </c>
      <c r="I60" s="115"/>
      <c r="J60" s="115"/>
      <c r="K60" s="115"/>
      <c r="L60" s="128"/>
      <c r="M60" s="47" t="s">
        <v>101</v>
      </c>
      <c r="N60" s="47" t="s">
        <v>101</v>
      </c>
      <c r="O60" s="47" t="s">
        <v>101</v>
      </c>
      <c r="P60" s="47" t="s">
        <v>101</v>
      </c>
      <c r="Q60" s="113" t="s">
        <v>80</v>
      </c>
      <c r="R60" s="113" t="s">
        <v>80</v>
      </c>
    </row>
    <row r="61" spans="1:18" s="48" customFormat="1" ht="120" customHeight="1">
      <c r="A61" s="49" t="s">
        <v>84</v>
      </c>
      <c r="B61" s="51" t="s">
        <v>130</v>
      </c>
      <c r="C61" s="113" t="s">
        <v>242</v>
      </c>
      <c r="D61" s="116" t="s">
        <v>113</v>
      </c>
      <c r="E61" s="117" t="s">
        <v>179</v>
      </c>
      <c r="F61" s="26" t="s">
        <v>219</v>
      </c>
      <c r="G61" s="26" t="s">
        <v>220</v>
      </c>
      <c r="H61" s="63">
        <f>SUM(I61:K61)</f>
        <v>23.6</v>
      </c>
      <c r="I61" s="74">
        <v>0</v>
      </c>
      <c r="J61" s="74">
        <v>23.6</v>
      </c>
      <c r="K61" s="74">
        <v>0</v>
      </c>
      <c r="L61" s="74"/>
      <c r="M61" s="47" t="s">
        <v>101</v>
      </c>
      <c r="N61" s="47" t="s">
        <v>101</v>
      </c>
      <c r="O61" s="47" t="s">
        <v>101</v>
      </c>
      <c r="P61" s="47" t="s">
        <v>101</v>
      </c>
      <c r="Q61" s="105" t="s">
        <v>213</v>
      </c>
      <c r="R61" s="106">
        <v>66</v>
      </c>
    </row>
    <row r="62" spans="1:18" s="48" customFormat="1" ht="60" customHeight="1">
      <c r="A62" s="49"/>
      <c r="B62" s="29" t="s">
        <v>246</v>
      </c>
      <c r="C62" s="113" t="s">
        <v>177</v>
      </c>
      <c r="D62" s="116" t="s">
        <v>80</v>
      </c>
      <c r="E62" s="117" t="s">
        <v>80</v>
      </c>
      <c r="F62" s="113" t="s">
        <v>80</v>
      </c>
      <c r="G62" s="113" t="s">
        <v>220</v>
      </c>
      <c r="H62" s="114" t="s">
        <v>81</v>
      </c>
      <c r="I62" s="115" t="s">
        <v>81</v>
      </c>
      <c r="J62" s="115" t="s">
        <v>80</v>
      </c>
      <c r="K62" s="115" t="s">
        <v>80</v>
      </c>
      <c r="L62" s="128"/>
      <c r="M62" s="43" t="s">
        <v>101</v>
      </c>
      <c r="N62" s="43" t="s">
        <v>101</v>
      </c>
      <c r="O62" s="43" t="s">
        <v>101</v>
      </c>
      <c r="P62" s="43" t="s">
        <v>101</v>
      </c>
      <c r="Q62" s="113" t="s">
        <v>80</v>
      </c>
      <c r="R62" s="113" t="s">
        <v>80</v>
      </c>
    </row>
    <row r="63" spans="1:18" s="48" customFormat="1" ht="120" customHeight="1">
      <c r="A63" s="49"/>
      <c r="B63" s="29" t="s">
        <v>247</v>
      </c>
      <c r="C63" s="113" t="s">
        <v>177</v>
      </c>
      <c r="D63" s="116" t="s">
        <v>80</v>
      </c>
      <c r="E63" s="117" t="s">
        <v>80</v>
      </c>
      <c r="F63" s="113" t="s">
        <v>80</v>
      </c>
      <c r="G63" s="113" t="s">
        <v>220</v>
      </c>
      <c r="H63" s="114" t="s">
        <v>81</v>
      </c>
      <c r="I63" s="115" t="s">
        <v>81</v>
      </c>
      <c r="J63" s="115" t="s">
        <v>80</v>
      </c>
      <c r="K63" s="115" t="s">
        <v>80</v>
      </c>
      <c r="L63" s="128"/>
      <c r="M63" s="43" t="s">
        <v>101</v>
      </c>
      <c r="N63" s="43" t="s">
        <v>101</v>
      </c>
      <c r="O63" s="43" t="s">
        <v>101</v>
      </c>
      <c r="P63" s="43" t="s">
        <v>101</v>
      </c>
      <c r="Q63" s="113" t="s">
        <v>80</v>
      </c>
      <c r="R63" s="113" t="s">
        <v>80</v>
      </c>
    </row>
    <row r="64" spans="1:18" s="48" customFormat="1" ht="154.5" customHeight="1">
      <c r="A64" s="49" t="s">
        <v>91</v>
      </c>
      <c r="B64" s="51" t="s">
        <v>131</v>
      </c>
      <c r="C64" s="113" t="s">
        <v>242</v>
      </c>
      <c r="D64" s="116" t="s">
        <v>113</v>
      </c>
      <c r="E64" s="117" t="s">
        <v>180</v>
      </c>
      <c r="F64" s="26" t="s">
        <v>219</v>
      </c>
      <c r="G64" s="26" t="s">
        <v>220</v>
      </c>
      <c r="H64" s="63">
        <f>SUM(I64:K64)</f>
        <v>11.8</v>
      </c>
      <c r="I64" s="74">
        <v>0</v>
      </c>
      <c r="J64" s="74">
        <v>11.8</v>
      </c>
      <c r="K64" s="74">
        <v>0</v>
      </c>
      <c r="L64" s="74"/>
      <c r="M64" s="47" t="s">
        <v>101</v>
      </c>
      <c r="N64" s="47" t="s">
        <v>101</v>
      </c>
      <c r="O64" s="47" t="s">
        <v>101</v>
      </c>
      <c r="P64" s="47" t="s">
        <v>101</v>
      </c>
      <c r="Q64" s="105" t="s">
        <v>213</v>
      </c>
      <c r="R64" s="106">
        <v>66</v>
      </c>
    </row>
    <row r="65" spans="1:18" s="48" customFormat="1" ht="60" customHeight="1">
      <c r="A65" s="49"/>
      <c r="B65" s="29" t="s">
        <v>210</v>
      </c>
      <c r="C65" s="113" t="s">
        <v>177</v>
      </c>
      <c r="D65" s="116" t="s">
        <v>80</v>
      </c>
      <c r="E65" s="117" t="s">
        <v>80</v>
      </c>
      <c r="F65" s="113" t="s">
        <v>80</v>
      </c>
      <c r="G65" s="113" t="s">
        <v>220</v>
      </c>
      <c r="H65" s="114" t="s">
        <v>81</v>
      </c>
      <c r="I65" s="115" t="s">
        <v>81</v>
      </c>
      <c r="J65" s="115" t="s">
        <v>80</v>
      </c>
      <c r="K65" s="115" t="s">
        <v>80</v>
      </c>
      <c r="L65" s="128"/>
      <c r="M65" s="43" t="s">
        <v>101</v>
      </c>
      <c r="N65" s="43" t="s">
        <v>101</v>
      </c>
      <c r="O65" s="43" t="s">
        <v>101</v>
      </c>
      <c r="P65" s="43" t="s">
        <v>101</v>
      </c>
      <c r="Q65" s="113" t="s">
        <v>80</v>
      </c>
      <c r="R65" s="113" t="s">
        <v>80</v>
      </c>
    </row>
    <row r="66" spans="1:18" s="48" customFormat="1" ht="116.25" customHeight="1">
      <c r="A66" s="49"/>
      <c r="B66" s="29" t="s">
        <v>248</v>
      </c>
      <c r="C66" s="113" t="s">
        <v>177</v>
      </c>
      <c r="D66" s="116" t="s">
        <v>80</v>
      </c>
      <c r="E66" s="117" t="s">
        <v>80</v>
      </c>
      <c r="F66" s="113" t="s">
        <v>80</v>
      </c>
      <c r="G66" s="113" t="s">
        <v>220</v>
      </c>
      <c r="H66" s="114" t="s">
        <v>81</v>
      </c>
      <c r="I66" s="115" t="s">
        <v>81</v>
      </c>
      <c r="J66" s="115" t="s">
        <v>80</v>
      </c>
      <c r="K66" s="115" t="s">
        <v>80</v>
      </c>
      <c r="L66" s="128"/>
      <c r="M66" s="43" t="s">
        <v>101</v>
      </c>
      <c r="N66" s="43" t="s">
        <v>101</v>
      </c>
      <c r="O66" s="43" t="s">
        <v>101</v>
      </c>
      <c r="P66" s="43" t="s">
        <v>101</v>
      </c>
      <c r="Q66" s="113" t="s">
        <v>80</v>
      </c>
      <c r="R66" s="113" t="s">
        <v>80</v>
      </c>
    </row>
    <row r="67" spans="1:18" s="32" customFormat="1" ht="24" customHeight="1">
      <c r="A67" s="118"/>
      <c r="B67" s="31" t="s">
        <v>85</v>
      </c>
      <c r="C67" s="118" t="s">
        <v>80</v>
      </c>
      <c r="D67" s="58" t="s">
        <v>80</v>
      </c>
      <c r="E67" s="83" t="s">
        <v>80</v>
      </c>
      <c r="F67" s="118" t="s">
        <v>80</v>
      </c>
      <c r="G67" s="118" t="s">
        <v>80</v>
      </c>
      <c r="H67" s="64">
        <f>SUM(I67:K67)</f>
        <v>20651.202999999998</v>
      </c>
      <c r="I67" s="75">
        <f>SUM(I18,I26,I40,I45,I52,I54,I57,I61,I64)</f>
        <v>2085.69</v>
      </c>
      <c r="J67" s="75">
        <f>SUM(J18,J26,J40,J45,J52,J54,J57,J61,J64)</f>
        <v>13823.162999999999</v>
      </c>
      <c r="K67" s="75">
        <f>SUM(K18,K26,K40,K45,K52,K54,K57,K61,K64)</f>
        <v>4742.349999999999</v>
      </c>
      <c r="L67" s="75"/>
      <c r="M67" s="118" t="s">
        <v>80</v>
      </c>
      <c r="N67" s="118" t="s">
        <v>80</v>
      </c>
      <c r="O67" s="118" t="s">
        <v>80</v>
      </c>
      <c r="P67" s="118" t="s">
        <v>80</v>
      </c>
      <c r="Q67" s="118" t="s">
        <v>80</v>
      </c>
      <c r="R67" s="118" t="s">
        <v>80</v>
      </c>
    </row>
    <row r="68" spans="1:18" s="32" customFormat="1" ht="36" customHeight="1">
      <c r="A68" s="166" t="s">
        <v>92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8"/>
    </row>
    <row r="69" spans="1:18" s="36" customFormat="1" ht="32.25" customHeight="1">
      <c r="A69" s="144" t="s">
        <v>174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6"/>
    </row>
    <row r="70" spans="1:18" s="36" customFormat="1" ht="23.25" customHeight="1">
      <c r="A70" s="102"/>
      <c r="B70" s="147" t="s">
        <v>211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9"/>
    </row>
    <row r="71" spans="1:18" s="36" customFormat="1" ht="20.25" customHeight="1">
      <c r="A71" s="102"/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s="36" customFormat="1" ht="24" customHeight="1">
      <c r="A72" s="102"/>
      <c r="B72" s="147" t="s">
        <v>212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9"/>
    </row>
    <row r="73" spans="1:18" ht="168.75" customHeight="1">
      <c r="A73" s="113">
        <v>10</v>
      </c>
      <c r="B73" s="33" t="s">
        <v>54</v>
      </c>
      <c r="C73" s="27" t="s">
        <v>240</v>
      </c>
      <c r="D73" s="116" t="s">
        <v>103</v>
      </c>
      <c r="E73" s="81" t="s">
        <v>28</v>
      </c>
      <c r="F73" s="26" t="s">
        <v>219</v>
      </c>
      <c r="G73" s="26" t="s">
        <v>220</v>
      </c>
      <c r="H73" s="63">
        <f>SUM(I73:K73)</f>
        <v>0</v>
      </c>
      <c r="I73" s="73">
        <v>0</v>
      </c>
      <c r="J73" s="73">
        <v>0</v>
      </c>
      <c r="K73" s="73">
        <v>0</v>
      </c>
      <c r="L73" s="73"/>
      <c r="M73" s="113" t="s">
        <v>101</v>
      </c>
      <c r="N73" s="113" t="s">
        <v>101</v>
      </c>
      <c r="O73" s="113" t="s">
        <v>101</v>
      </c>
      <c r="P73" s="113" t="s">
        <v>101</v>
      </c>
      <c r="Q73" s="67" t="s">
        <v>150</v>
      </c>
      <c r="R73" s="119">
        <v>13</v>
      </c>
    </row>
    <row r="74" spans="1:18" ht="54" customHeight="1">
      <c r="A74" s="113"/>
      <c r="B74" s="29" t="s">
        <v>249</v>
      </c>
      <c r="C74" s="113" t="s">
        <v>241</v>
      </c>
      <c r="D74" s="116" t="s">
        <v>80</v>
      </c>
      <c r="E74" s="117" t="s">
        <v>80</v>
      </c>
      <c r="F74" s="113" t="s">
        <v>80</v>
      </c>
      <c r="G74" s="113" t="s">
        <v>220</v>
      </c>
      <c r="H74" s="114" t="s">
        <v>80</v>
      </c>
      <c r="I74" s="115" t="s">
        <v>81</v>
      </c>
      <c r="J74" s="115" t="s">
        <v>80</v>
      </c>
      <c r="K74" s="115" t="s">
        <v>80</v>
      </c>
      <c r="L74" s="128"/>
      <c r="M74" s="43" t="s">
        <v>101</v>
      </c>
      <c r="N74" s="43" t="s">
        <v>101</v>
      </c>
      <c r="O74" s="43" t="s">
        <v>101</v>
      </c>
      <c r="P74" s="43" t="s">
        <v>101</v>
      </c>
      <c r="Q74" s="113" t="s">
        <v>80</v>
      </c>
      <c r="R74" s="113" t="s">
        <v>80</v>
      </c>
    </row>
    <row r="75" spans="1:18" ht="51" customHeight="1">
      <c r="A75" s="113"/>
      <c r="B75" s="29" t="s">
        <v>275</v>
      </c>
      <c r="C75" s="113" t="s">
        <v>173</v>
      </c>
      <c r="D75" s="116" t="s">
        <v>80</v>
      </c>
      <c r="E75" s="117" t="s">
        <v>80</v>
      </c>
      <c r="F75" s="113" t="s">
        <v>80</v>
      </c>
      <c r="G75" s="113" t="s">
        <v>220</v>
      </c>
      <c r="H75" s="114" t="s">
        <v>80</v>
      </c>
      <c r="I75" s="115" t="s">
        <v>81</v>
      </c>
      <c r="J75" s="115" t="s">
        <v>80</v>
      </c>
      <c r="K75" s="115" t="s">
        <v>80</v>
      </c>
      <c r="L75" s="128"/>
      <c r="M75" s="43"/>
      <c r="N75" s="43" t="s">
        <v>101</v>
      </c>
      <c r="O75" s="43"/>
      <c r="P75" s="43" t="s">
        <v>101</v>
      </c>
      <c r="Q75" s="113" t="s">
        <v>80</v>
      </c>
      <c r="R75" s="113" t="s">
        <v>80</v>
      </c>
    </row>
    <row r="76" spans="1:18" ht="180" customHeight="1">
      <c r="A76" s="142">
        <v>11</v>
      </c>
      <c r="B76" s="171" t="s">
        <v>55</v>
      </c>
      <c r="C76" s="156" t="s">
        <v>172</v>
      </c>
      <c r="D76" s="175" t="s">
        <v>90</v>
      </c>
      <c r="E76" s="178" t="s">
        <v>29</v>
      </c>
      <c r="F76" s="156" t="s">
        <v>219</v>
      </c>
      <c r="G76" s="156" t="s">
        <v>220</v>
      </c>
      <c r="H76" s="162">
        <f>SUM(I76:K76)</f>
        <v>0</v>
      </c>
      <c r="I76" s="150">
        <v>0</v>
      </c>
      <c r="J76" s="150">
        <v>0</v>
      </c>
      <c r="K76" s="150">
        <v>0</v>
      </c>
      <c r="L76" s="123"/>
      <c r="M76" s="142" t="s">
        <v>101</v>
      </c>
      <c r="N76" s="142" t="s">
        <v>101</v>
      </c>
      <c r="O76" s="142" t="s">
        <v>101</v>
      </c>
      <c r="P76" s="142" t="s">
        <v>101</v>
      </c>
      <c r="Q76" s="67" t="s">
        <v>267</v>
      </c>
      <c r="R76" s="117">
        <v>93.3</v>
      </c>
    </row>
    <row r="77" spans="1:18" ht="87" customHeight="1">
      <c r="A77" s="164"/>
      <c r="B77" s="172"/>
      <c r="C77" s="169"/>
      <c r="D77" s="176"/>
      <c r="E77" s="179"/>
      <c r="F77" s="169"/>
      <c r="G77" s="169"/>
      <c r="H77" s="181"/>
      <c r="I77" s="170"/>
      <c r="J77" s="170"/>
      <c r="K77" s="170"/>
      <c r="L77" s="125"/>
      <c r="M77" s="164"/>
      <c r="N77" s="164"/>
      <c r="O77" s="164"/>
      <c r="P77" s="164"/>
      <c r="Q77" s="67" t="s">
        <v>151</v>
      </c>
      <c r="R77" s="117">
        <v>100</v>
      </c>
    </row>
    <row r="78" spans="1:18" ht="168.75" customHeight="1">
      <c r="A78" s="165"/>
      <c r="B78" s="173"/>
      <c r="C78" s="174"/>
      <c r="D78" s="177"/>
      <c r="E78" s="180"/>
      <c r="F78" s="157"/>
      <c r="G78" s="157"/>
      <c r="H78" s="163"/>
      <c r="I78" s="151"/>
      <c r="J78" s="151"/>
      <c r="K78" s="151"/>
      <c r="L78" s="124"/>
      <c r="M78" s="165"/>
      <c r="N78" s="165"/>
      <c r="O78" s="165"/>
      <c r="P78" s="165"/>
      <c r="Q78" s="67" t="s">
        <v>150</v>
      </c>
      <c r="R78" s="119">
        <v>13</v>
      </c>
    </row>
    <row r="79" spans="1:18" s="48" customFormat="1" ht="51" customHeight="1">
      <c r="A79" s="114"/>
      <c r="B79" s="46" t="s">
        <v>250</v>
      </c>
      <c r="C79" s="114" t="s">
        <v>172</v>
      </c>
      <c r="D79" s="116" t="s">
        <v>80</v>
      </c>
      <c r="E79" s="117" t="s">
        <v>80</v>
      </c>
      <c r="F79" s="114" t="s">
        <v>80</v>
      </c>
      <c r="G79" s="113" t="s">
        <v>220</v>
      </c>
      <c r="H79" s="114" t="s">
        <v>80</v>
      </c>
      <c r="I79" s="115" t="s">
        <v>81</v>
      </c>
      <c r="J79" s="115" t="s">
        <v>80</v>
      </c>
      <c r="K79" s="115" t="s">
        <v>80</v>
      </c>
      <c r="L79" s="128"/>
      <c r="M79" s="43" t="s">
        <v>101</v>
      </c>
      <c r="N79" s="43" t="s">
        <v>101</v>
      </c>
      <c r="O79" s="43" t="s">
        <v>101</v>
      </c>
      <c r="P79" s="43" t="s">
        <v>101</v>
      </c>
      <c r="Q79" s="113" t="s">
        <v>80</v>
      </c>
      <c r="R79" s="113" t="s">
        <v>80</v>
      </c>
    </row>
    <row r="80" spans="1:18" ht="167.25" customHeight="1">
      <c r="A80" s="113">
        <v>12</v>
      </c>
      <c r="B80" s="33" t="s">
        <v>56</v>
      </c>
      <c r="C80" s="26" t="s">
        <v>171</v>
      </c>
      <c r="D80" s="116" t="s">
        <v>104</v>
      </c>
      <c r="E80" s="81" t="s">
        <v>30</v>
      </c>
      <c r="F80" s="26" t="s">
        <v>219</v>
      </c>
      <c r="G80" s="26" t="s">
        <v>220</v>
      </c>
      <c r="H80" s="63">
        <f>SUM(I80:K80)</f>
        <v>0</v>
      </c>
      <c r="I80" s="73">
        <v>0</v>
      </c>
      <c r="J80" s="73">
        <v>0</v>
      </c>
      <c r="K80" s="73">
        <v>0</v>
      </c>
      <c r="L80" s="73"/>
      <c r="M80" s="113" t="s">
        <v>101</v>
      </c>
      <c r="N80" s="113" t="s">
        <v>101</v>
      </c>
      <c r="O80" s="113" t="s">
        <v>101</v>
      </c>
      <c r="P80" s="113" t="s">
        <v>101</v>
      </c>
      <c r="Q80" s="67" t="s">
        <v>150</v>
      </c>
      <c r="R80" s="119">
        <v>13</v>
      </c>
    </row>
    <row r="81" spans="1:18" ht="73.5" customHeight="1">
      <c r="A81" s="113"/>
      <c r="B81" s="29" t="s">
        <v>251</v>
      </c>
      <c r="C81" s="117" t="s">
        <v>173</v>
      </c>
      <c r="D81" s="116" t="s">
        <v>80</v>
      </c>
      <c r="E81" s="117" t="s">
        <v>80</v>
      </c>
      <c r="F81" s="113" t="s">
        <v>80</v>
      </c>
      <c r="G81" s="113" t="s">
        <v>220</v>
      </c>
      <c r="H81" s="114" t="s">
        <v>80</v>
      </c>
      <c r="I81" s="115" t="s">
        <v>81</v>
      </c>
      <c r="J81" s="115" t="s">
        <v>80</v>
      </c>
      <c r="K81" s="115" t="s">
        <v>80</v>
      </c>
      <c r="L81" s="128"/>
      <c r="M81" s="43" t="s">
        <v>101</v>
      </c>
      <c r="N81" s="43" t="s">
        <v>101</v>
      </c>
      <c r="O81" s="43" t="s">
        <v>101</v>
      </c>
      <c r="P81" s="43" t="s">
        <v>101</v>
      </c>
      <c r="Q81" s="113" t="s">
        <v>80</v>
      </c>
      <c r="R81" s="113" t="s">
        <v>80</v>
      </c>
    </row>
    <row r="82" spans="1:18" ht="170.25" customHeight="1">
      <c r="A82" s="28" t="s">
        <v>226</v>
      </c>
      <c r="B82" s="33" t="s">
        <v>57</v>
      </c>
      <c r="C82" s="26" t="s">
        <v>170</v>
      </c>
      <c r="D82" s="116"/>
      <c r="E82" s="81" t="s">
        <v>29</v>
      </c>
      <c r="F82" s="26" t="s">
        <v>219</v>
      </c>
      <c r="G82" s="26" t="s">
        <v>220</v>
      </c>
      <c r="H82" s="63">
        <f>SUM(I82:K82)</f>
        <v>0</v>
      </c>
      <c r="I82" s="73">
        <v>0</v>
      </c>
      <c r="J82" s="73">
        <v>0</v>
      </c>
      <c r="K82" s="73">
        <v>0</v>
      </c>
      <c r="L82" s="73"/>
      <c r="M82" s="113" t="s">
        <v>101</v>
      </c>
      <c r="N82" s="113" t="s">
        <v>101</v>
      </c>
      <c r="O82" s="113" t="s">
        <v>101</v>
      </c>
      <c r="P82" s="113" t="s">
        <v>101</v>
      </c>
      <c r="Q82" s="67" t="s">
        <v>150</v>
      </c>
      <c r="R82" s="119">
        <v>13</v>
      </c>
    </row>
    <row r="83" spans="1:18" ht="41.25" customHeight="1">
      <c r="A83" s="113"/>
      <c r="B83" s="29" t="s">
        <v>252</v>
      </c>
      <c r="C83" s="113" t="s">
        <v>170</v>
      </c>
      <c r="D83" s="116" t="s">
        <v>80</v>
      </c>
      <c r="E83" s="117" t="s">
        <v>80</v>
      </c>
      <c r="F83" s="113" t="s">
        <v>80</v>
      </c>
      <c r="G83" s="113" t="s">
        <v>220</v>
      </c>
      <c r="H83" s="114" t="s">
        <v>80</v>
      </c>
      <c r="I83" s="115" t="s">
        <v>81</v>
      </c>
      <c r="J83" s="115" t="s">
        <v>80</v>
      </c>
      <c r="K83" s="115" t="s">
        <v>80</v>
      </c>
      <c r="L83" s="128"/>
      <c r="M83" s="43" t="s">
        <v>101</v>
      </c>
      <c r="N83" s="43" t="s">
        <v>101</v>
      </c>
      <c r="O83" s="43" t="s">
        <v>101</v>
      </c>
      <c r="P83" s="43" t="s">
        <v>101</v>
      </c>
      <c r="Q83" s="113" t="s">
        <v>80</v>
      </c>
      <c r="R83" s="113" t="s">
        <v>80</v>
      </c>
    </row>
    <row r="84" spans="1:18" ht="169.5" customHeight="1">
      <c r="A84" s="28" t="s">
        <v>227</v>
      </c>
      <c r="B84" s="33" t="s">
        <v>94</v>
      </c>
      <c r="C84" s="26" t="s">
        <v>228</v>
      </c>
      <c r="D84" s="116"/>
      <c r="E84" s="81" t="s">
        <v>29</v>
      </c>
      <c r="F84" s="26" t="s">
        <v>219</v>
      </c>
      <c r="G84" s="26" t="s">
        <v>220</v>
      </c>
      <c r="H84" s="63">
        <f>SUM(I84:K84)</f>
        <v>0</v>
      </c>
      <c r="I84" s="73">
        <v>0</v>
      </c>
      <c r="J84" s="73">
        <v>0</v>
      </c>
      <c r="K84" s="73">
        <v>0</v>
      </c>
      <c r="L84" s="73"/>
      <c r="M84" s="113" t="s">
        <v>101</v>
      </c>
      <c r="N84" s="113" t="s">
        <v>101</v>
      </c>
      <c r="O84" s="113" t="s">
        <v>101</v>
      </c>
      <c r="P84" s="113" t="s">
        <v>101</v>
      </c>
      <c r="Q84" s="67" t="s">
        <v>150</v>
      </c>
      <c r="R84" s="119">
        <v>13</v>
      </c>
    </row>
    <row r="85" spans="1:18" ht="41.25" customHeight="1">
      <c r="A85" s="113"/>
      <c r="B85" s="29" t="s">
        <v>253</v>
      </c>
      <c r="C85" s="113" t="s">
        <v>228</v>
      </c>
      <c r="D85" s="116" t="s">
        <v>80</v>
      </c>
      <c r="E85" s="117" t="s">
        <v>80</v>
      </c>
      <c r="F85" s="113" t="s">
        <v>80</v>
      </c>
      <c r="G85" s="113" t="s">
        <v>220</v>
      </c>
      <c r="H85" s="114" t="s">
        <v>80</v>
      </c>
      <c r="I85" s="115" t="s">
        <v>81</v>
      </c>
      <c r="J85" s="115" t="s">
        <v>80</v>
      </c>
      <c r="K85" s="115" t="s">
        <v>80</v>
      </c>
      <c r="L85" s="128"/>
      <c r="M85" s="43" t="s">
        <v>101</v>
      </c>
      <c r="N85" s="43" t="s">
        <v>101</v>
      </c>
      <c r="O85" s="43" t="s">
        <v>101</v>
      </c>
      <c r="P85" s="43" t="s">
        <v>101</v>
      </c>
      <c r="Q85" s="113" t="s">
        <v>80</v>
      </c>
      <c r="R85" s="113" t="s">
        <v>80</v>
      </c>
    </row>
    <row r="86" spans="1:18" ht="168.75" customHeight="1">
      <c r="A86" s="28" t="s">
        <v>93</v>
      </c>
      <c r="B86" s="33" t="s">
        <v>95</v>
      </c>
      <c r="C86" s="113" t="s">
        <v>216</v>
      </c>
      <c r="D86" s="116" t="s">
        <v>134</v>
      </c>
      <c r="E86" s="81" t="s">
        <v>31</v>
      </c>
      <c r="F86" s="26" t="s">
        <v>219</v>
      </c>
      <c r="G86" s="26" t="s">
        <v>220</v>
      </c>
      <c r="H86" s="63">
        <f>SUM(I86:K86)</f>
        <v>0</v>
      </c>
      <c r="I86" s="73">
        <v>0</v>
      </c>
      <c r="J86" s="73">
        <v>0</v>
      </c>
      <c r="K86" s="73">
        <v>0</v>
      </c>
      <c r="L86" s="73"/>
      <c r="M86" s="113" t="s">
        <v>101</v>
      </c>
      <c r="N86" s="113" t="s">
        <v>101</v>
      </c>
      <c r="O86" s="113" t="s">
        <v>101</v>
      </c>
      <c r="P86" s="113" t="s">
        <v>101</v>
      </c>
      <c r="Q86" s="67" t="s">
        <v>150</v>
      </c>
      <c r="R86" s="119">
        <v>13</v>
      </c>
    </row>
    <row r="87" spans="1:18" ht="41.25" customHeight="1">
      <c r="A87" s="113"/>
      <c r="B87" s="29" t="s">
        <v>254</v>
      </c>
      <c r="C87" s="113" t="s">
        <v>169</v>
      </c>
      <c r="D87" s="116" t="s">
        <v>80</v>
      </c>
      <c r="E87" s="117" t="s">
        <v>80</v>
      </c>
      <c r="F87" s="113" t="s">
        <v>80</v>
      </c>
      <c r="G87" s="113" t="s">
        <v>220</v>
      </c>
      <c r="H87" s="114" t="s">
        <v>81</v>
      </c>
      <c r="I87" s="115" t="s">
        <v>81</v>
      </c>
      <c r="J87" s="115" t="s">
        <v>80</v>
      </c>
      <c r="K87" s="115" t="s">
        <v>80</v>
      </c>
      <c r="L87" s="128"/>
      <c r="M87" s="43"/>
      <c r="N87" s="43" t="s">
        <v>101</v>
      </c>
      <c r="O87" s="43" t="s">
        <v>101</v>
      </c>
      <c r="P87" s="43" t="s">
        <v>101</v>
      </c>
      <c r="Q87" s="113" t="s">
        <v>80</v>
      </c>
      <c r="R87" s="113" t="s">
        <v>80</v>
      </c>
    </row>
    <row r="88" spans="1:18" ht="52.5" customHeight="1">
      <c r="A88" s="113"/>
      <c r="B88" s="29" t="s">
        <v>255</v>
      </c>
      <c r="C88" s="113" t="s">
        <v>215</v>
      </c>
      <c r="D88" s="116" t="s">
        <v>80</v>
      </c>
      <c r="E88" s="117" t="s">
        <v>80</v>
      </c>
      <c r="F88" s="113" t="s">
        <v>80</v>
      </c>
      <c r="G88" s="113" t="s">
        <v>220</v>
      </c>
      <c r="H88" s="114" t="s">
        <v>81</v>
      </c>
      <c r="I88" s="115" t="s">
        <v>81</v>
      </c>
      <c r="J88" s="115" t="s">
        <v>80</v>
      </c>
      <c r="K88" s="115" t="s">
        <v>80</v>
      </c>
      <c r="L88" s="128" t="s">
        <v>81</v>
      </c>
      <c r="M88" s="43"/>
      <c r="N88" s="43" t="s">
        <v>101</v>
      </c>
      <c r="O88" s="43" t="s">
        <v>101</v>
      </c>
      <c r="P88" s="43" t="s">
        <v>101</v>
      </c>
      <c r="Q88" s="113" t="s">
        <v>80</v>
      </c>
      <c r="R88" s="113" t="s">
        <v>80</v>
      </c>
    </row>
    <row r="89" spans="1:18" ht="50.25" customHeight="1">
      <c r="A89" s="113"/>
      <c r="B89" s="29" t="s">
        <v>256</v>
      </c>
      <c r="C89" s="113" t="s">
        <v>169</v>
      </c>
      <c r="D89" s="116" t="s">
        <v>80</v>
      </c>
      <c r="E89" s="117" t="s">
        <v>80</v>
      </c>
      <c r="F89" s="113" t="s">
        <v>80</v>
      </c>
      <c r="G89" s="113" t="s">
        <v>220</v>
      </c>
      <c r="H89" s="114" t="s">
        <v>81</v>
      </c>
      <c r="I89" s="115" t="s">
        <v>81</v>
      </c>
      <c r="J89" s="115" t="s">
        <v>80</v>
      </c>
      <c r="K89" s="115" t="s">
        <v>80</v>
      </c>
      <c r="L89" s="128" t="s">
        <v>81</v>
      </c>
      <c r="M89" s="43"/>
      <c r="N89" s="43" t="s">
        <v>101</v>
      </c>
      <c r="O89" s="43" t="s">
        <v>101</v>
      </c>
      <c r="P89" s="43" t="s">
        <v>101</v>
      </c>
      <c r="Q89" s="113" t="s">
        <v>80</v>
      </c>
      <c r="R89" s="113" t="s">
        <v>80</v>
      </c>
    </row>
    <row r="90" spans="1:18" ht="170.25" customHeight="1">
      <c r="A90" s="113">
        <v>16</v>
      </c>
      <c r="B90" s="25" t="s">
        <v>229</v>
      </c>
      <c r="C90" s="113" t="s">
        <v>172</v>
      </c>
      <c r="D90" s="116"/>
      <c r="E90" s="81" t="s">
        <v>231</v>
      </c>
      <c r="F90" s="26" t="s">
        <v>223</v>
      </c>
      <c r="G90" s="26" t="s">
        <v>220</v>
      </c>
      <c r="H90" s="63">
        <f>SUM(I90:L90)</f>
        <v>227.4</v>
      </c>
      <c r="I90" s="73">
        <f>I91</f>
        <v>0</v>
      </c>
      <c r="J90" s="73">
        <f>J91</f>
        <v>0</v>
      </c>
      <c r="K90" s="73">
        <f>K91</f>
        <v>150</v>
      </c>
      <c r="L90" s="73">
        <f>L91</f>
        <v>77.4</v>
      </c>
      <c r="M90" s="43" t="s">
        <v>101</v>
      </c>
      <c r="N90" s="43" t="s">
        <v>101</v>
      </c>
      <c r="O90" s="43" t="s">
        <v>101</v>
      </c>
      <c r="P90" s="43" t="s">
        <v>101</v>
      </c>
      <c r="Q90" s="67" t="s">
        <v>150</v>
      </c>
      <c r="R90" s="119">
        <v>13</v>
      </c>
    </row>
    <row r="91" spans="1:18" ht="65.25" customHeight="1">
      <c r="A91" s="28" t="s">
        <v>257</v>
      </c>
      <c r="B91" s="65" t="s">
        <v>230</v>
      </c>
      <c r="C91" s="113" t="s">
        <v>172</v>
      </c>
      <c r="D91" s="116"/>
      <c r="E91" s="114" t="s">
        <v>266</v>
      </c>
      <c r="F91" s="88">
        <v>45323</v>
      </c>
      <c r="G91" s="113" t="s">
        <v>220</v>
      </c>
      <c r="H91" s="120">
        <f>SUM(I91:L91)</f>
        <v>227.4</v>
      </c>
      <c r="I91" s="121">
        <v>0</v>
      </c>
      <c r="J91" s="121">
        <v>0</v>
      </c>
      <c r="K91" s="115">
        <v>150</v>
      </c>
      <c r="L91" s="128">
        <v>77.4</v>
      </c>
      <c r="M91" s="43" t="s">
        <v>101</v>
      </c>
      <c r="N91" s="43" t="s">
        <v>101</v>
      </c>
      <c r="O91" s="43" t="s">
        <v>101</v>
      </c>
      <c r="P91" s="43" t="s">
        <v>101</v>
      </c>
      <c r="Q91" s="114" t="s">
        <v>81</v>
      </c>
      <c r="R91" s="114" t="s">
        <v>81</v>
      </c>
    </row>
    <row r="92" spans="1:18" ht="50.25" customHeight="1">
      <c r="A92" s="113"/>
      <c r="B92" s="29" t="s">
        <v>258</v>
      </c>
      <c r="C92" s="113" t="s">
        <v>172</v>
      </c>
      <c r="D92" s="116"/>
      <c r="E92" s="114" t="s">
        <v>81</v>
      </c>
      <c r="F92" s="113" t="s">
        <v>80</v>
      </c>
      <c r="G92" s="113" t="s">
        <v>220</v>
      </c>
      <c r="H92" s="114" t="s">
        <v>81</v>
      </c>
      <c r="I92" s="115" t="s">
        <v>81</v>
      </c>
      <c r="J92" s="115" t="s">
        <v>81</v>
      </c>
      <c r="K92" s="115" t="s">
        <v>81</v>
      </c>
      <c r="L92" s="128" t="s">
        <v>81</v>
      </c>
      <c r="M92" s="43" t="s">
        <v>101</v>
      </c>
      <c r="N92" s="43" t="s">
        <v>101</v>
      </c>
      <c r="O92" s="43" t="s">
        <v>101</v>
      </c>
      <c r="P92" s="43" t="s">
        <v>101</v>
      </c>
      <c r="Q92" s="114" t="s">
        <v>81</v>
      </c>
      <c r="R92" s="114" t="s">
        <v>81</v>
      </c>
    </row>
    <row r="93" spans="1:18" s="32" customFormat="1" ht="20.25" customHeight="1">
      <c r="A93" s="118"/>
      <c r="B93" s="31" t="s">
        <v>86</v>
      </c>
      <c r="C93" s="118" t="s">
        <v>80</v>
      </c>
      <c r="D93" s="58" t="s">
        <v>80</v>
      </c>
      <c r="E93" s="83" t="s">
        <v>80</v>
      </c>
      <c r="F93" s="118" t="s">
        <v>80</v>
      </c>
      <c r="G93" s="118" t="s">
        <v>80</v>
      </c>
      <c r="H93" s="64">
        <f>SUM(I93:L93)</f>
        <v>227.4</v>
      </c>
      <c r="I93" s="76">
        <f>SUM(I73,I76,I80,I82,I84,I86,I90)</f>
        <v>0</v>
      </c>
      <c r="J93" s="76">
        <f>SUM(J73,J76,J80,J82,J84,J86,J90)</f>
        <v>0</v>
      </c>
      <c r="K93" s="76">
        <f>SUM(K73,K76,K80,K82,K84,K86,K90)</f>
        <v>150</v>
      </c>
      <c r="L93" s="76">
        <f>SUM(L73,L76,L80,L82,L84,L86,L90)</f>
        <v>77.4</v>
      </c>
      <c r="M93" s="118" t="s">
        <v>80</v>
      </c>
      <c r="N93" s="118" t="s">
        <v>80</v>
      </c>
      <c r="O93" s="118" t="s">
        <v>80</v>
      </c>
      <c r="P93" s="118" t="s">
        <v>80</v>
      </c>
      <c r="Q93" s="118" t="s">
        <v>80</v>
      </c>
      <c r="R93" s="118" t="s">
        <v>80</v>
      </c>
    </row>
    <row r="94" spans="1:18" s="32" customFormat="1" ht="38.25" customHeight="1">
      <c r="A94" s="166" t="s">
        <v>119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8"/>
    </row>
    <row r="95" spans="1:18" s="36" customFormat="1" ht="33.75" customHeight="1">
      <c r="A95" s="144" t="s">
        <v>175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6"/>
    </row>
    <row r="96" spans="1:18" s="36" customFormat="1" ht="21.75" customHeight="1">
      <c r="A96" s="102"/>
      <c r="B96" s="147" t="s">
        <v>211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9"/>
    </row>
    <row r="97" spans="1:18" s="36" customFormat="1" ht="19.5" customHeight="1">
      <c r="A97" s="102"/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s="36" customFormat="1" ht="21.75" customHeight="1">
      <c r="A98" s="102"/>
      <c r="B98" s="147" t="s">
        <v>212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9"/>
    </row>
    <row r="99" spans="1:18" s="36" customFormat="1" ht="98.25" customHeight="1">
      <c r="A99" s="152" t="s">
        <v>232</v>
      </c>
      <c r="B99" s="154" t="s">
        <v>120</v>
      </c>
      <c r="C99" s="156" t="s">
        <v>168</v>
      </c>
      <c r="D99" s="158" t="s">
        <v>102</v>
      </c>
      <c r="E99" s="160" t="s">
        <v>159</v>
      </c>
      <c r="F99" s="156" t="s">
        <v>219</v>
      </c>
      <c r="G99" s="156" t="s">
        <v>220</v>
      </c>
      <c r="H99" s="162">
        <f>SUM(I99:K99)</f>
        <v>500</v>
      </c>
      <c r="I99" s="150">
        <v>0</v>
      </c>
      <c r="J99" s="150">
        <v>0</v>
      </c>
      <c r="K99" s="150">
        <v>500</v>
      </c>
      <c r="L99" s="123"/>
      <c r="M99" s="142" t="s">
        <v>101</v>
      </c>
      <c r="N99" s="142" t="s">
        <v>101</v>
      </c>
      <c r="O99" s="142" t="s">
        <v>101</v>
      </c>
      <c r="P99" s="142" t="s">
        <v>101</v>
      </c>
      <c r="Q99" s="67" t="s">
        <v>142</v>
      </c>
      <c r="R99" s="68">
        <v>2</v>
      </c>
    </row>
    <row r="100" spans="1:18" s="36" customFormat="1" ht="144" customHeight="1">
      <c r="A100" s="153"/>
      <c r="B100" s="155"/>
      <c r="C100" s="157"/>
      <c r="D100" s="159"/>
      <c r="E100" s="161"/>
      <c r="F100" s="157"/>
      <c r="G100" s="157"/>
      <c r="H100" s="163"/>
      <c r="I100" s="151"/>
      <c r="J100" s="151"/>
      <c r="K100" s="151"/>
      <c r="L100" s="124"/>
      <c r="M100" s="143"/>
      <c r="N100" s="143"/>
      <c r="O100" s="143"/>
      <c r="P100" s="143"/>
      <c r="Q100" s="67" t="s">
        <v>268</v>
      </c>
      <c r="R100" s="68">
        <v>3</v>
      </c>
    </row>
    <row r="101" spans="1:18" s="36" customFormat="1" ht="58.5" customHeight="1">
      <c r="A101" s="112"/>
      <c r="B101" s="29" t="s">
        <v>276</v>
      </c>
      <c r="C101" s="113" t="s">
        <v>109</v>
      </c>
      <c r="D101" s="116" t="s">
        <v>102</v>
      </c>
      <c r="E101" s="117" t="s">
        <v>80</v>
      </c>
      <c r="F101" s="113" t="s">
        <v>80</v>
      </c>
      <c r="G101" s="113" t="s">
        <v>233</v>
      </c>
      <c r="H101" s="114" t="s">
        <v>81</v>
      </c>
      <c r="I101" s="115" t="s">
        <v>81</v>
      </c>
      <c r="J101" s="115" t="s">
        <v>80</v>
      </c>
      <c r="K101" s="115" t="s">
        <v>80</v>
      </c>
      <c r="L101" s="128" t="s">
        <v>81</v>
      </c>
      <c r="M101" s="43" t="s">
        <v>101</v>
      </c>
      <c r="N101" s="43"/>
      <c r="O101" s="112"/>
      <c r="P101" s="112"/>
      <c r="Q101" s="113" t="s">
        <v>80</v>
      </c>
      <c r="R101" s="113" t="s">
        <v>80</v>
      </c>
    </row>
    <row r="102" spans="1:18" s="36" customFormat="1" ht="44.25" customHeight="1">
      <c r="A102" s="112"/>
      <c r="B102" s="29" t="s">
        <v>259</v>
      </c>
      <c r="C102" s="113" t="s">
        <v>109</v>
      </c>
      <c r="D102" s="116" t="s">
        <v>102</v>
      </c>
      <c r="E102" s="117" t="s">
        <v>80</v>
      </c>
      <c r="F102" s="113" t="s">
        <v>80</v>
      </c>
      <c r="G102" s="113" t="s">
        <v>220</v>
      </c>
      <c r="H102" s="114" t="s">
        <v>81</v>
      </c>
      <c r="I102" s="115" t="s">
        <v>81</v>
      </c>
      <c r="J102" s="115" t="s">
        <v>80</v>
      </c>
      <c r="K102" s="115" t="s">
        <v>80</v>
      </c>
      <c r="L102" s="128" t="s">
        <v>81</v>
      </c>
      <c r="M102" s="43" t="s">
        <v>101</v>
      </c>
      <c r="N102" s="43" t="s">
        <v>101</v>
      </c>
      <c r="O102" s="43" t="s">
        <v>101</v>
      </c>
      <c r="P102" s="43" t="s">
        <v>101</v>
      </c>
      <c r="Q102" s="113" t="s">
        <v>80</v>
      </c>
      <c r="R102" s="113" t="s">
        <v>80</v>
      </c>
    </row>
    <row r="103" spans="1:18" s="36" customFormat="1" ht="101.25" customHeight="1">
      <c r="A103" s="28" t="s">
        <v>214</v>
      </c>
      <c r="B103" s="25" t="s">
        <v>121</v>
      </c>
      <c r="C103" s="26" t="s">
        <v>167</v>
      </c>
      <c r="D103" s="78" t="s">
        <v>135</v>
      </c>
      <c r="E103" s="122" t="s">
        <v>234</v>
      </c>
      <c r="F103" s="26" t="s">
        <v>219</v>
      </c>
      <c r="G103" s="26" t="s">
        <v>220</v>
      </c>
      <c r="H103" s="63">
        <f>SUM(I103:K103)</f>
        <v>0</v>
      </c>
      <c r="I103" s="73">
        <v>0</v>
      </c>
      <c r="J103" s="73">
        <v>0</v>
      </c>
      <c r="K103" s="73">
        <v>0</v>
      </c>
      <c r="L103" s="73">
        <v>0</v>
      </c>
      <c r="M103" s="43" t="s">
        <v>101</v>
      </c>
      <c r="N103" s="43" t="s">
        <v>101</v>
      </c>
      <c r="O103" s="43" t="s">
        <v>101</v>
      </c>
      <c r="P103" s="43" t="s">
        <v>101</v>
      </c>
      <c r="Q103" s="67" t="s">
        <v>142</v>
      </c>
      <c r="R103" s="113">
        <v>2</v>
      </c>
    </row>
    <row r="104" spans="1:18" s="36" customFormat="1" ht="73.5" customHeight="1">
      <c r="A104" s="28"/>
      <c r="B104" s="101" t="s">
        <v>260</v>
      </c>
      <c r="C104" s="113" t="s">
        <v>167</v>
      </c>
      <c r="D104" s="116" t="s">
        <v>135</v>
      </c>
      <c r="E104" s="113" t="s">
        <v>80</v>
      </c>
      <c r="F104" s="113" t="s">
        <v>80</v>
      </c>
      <c r="G104" s="113" t="s">
        <v>220</v>
      </c>
      <c r="H104" s="114" t="s">
        <v>81</v>
      </c>
      <c r="I104" s="115" t="s">
        <v>81</v>
      </c>
      <c r="J104" s="115" t="s">
        <v>81</v>
      </c>
      <c r="K104" s="115" t="s">
        <v>81</v>
      </c>
      <c r="L104" s="128" t="s">
        <v>81</v>
      </c>
      <c r="M104" s="43" t="s">
        <v>101</v>
      </c>
      <c r="N104" s="43" t="s">
        <v>101</v>
      </c>
      <c r="O104" s="43" t="s">
        <v>101</v>
      </c>
      <c r="P104" s="43" t="s">
        <v>101</v>
      </c>
      <c r="Q104" s="113" t="s">
        <v>80</v>
      </c>
      <c r="R104" s="113" t="s">
        <v>80</v>
      </c>
    </row>
    <row r="105" spans="1:18" s="36" customFormat="1" ht="54" customHeight="1">
      <c r="A105" s="144" t="s">
        <v>176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6"/>
    </row>
    <row r="106" spans="1:18" s="36" customFormat="1" ht="21.75" customHeight="1">
      <c r="A106" s="102"/>
      <c r="B106" s="147" t="s">
        <v>211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9"/>
    </row>
    <row r="107" spans="1:18" s="36" customFormat="1" ht="18" customHeight="1">
      <c r="A107" s="102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s="36" customFormat="1" ht="21.75" customHeight="1">
      <c r="A108" s="102"/>
      <c r="B108" s="147" t="s">
        <v>212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9"/>
    </row>
    <row r="109" spans="1:18" s="36" customFormat="1" ht="108" customHeight="1">
      <c r="A109" s="28" t="s">
        <v>136</v>
      </c>
      <c r="B109" s="25" t="s">
        <v>122</v>
      </c>
      <c r="C109" s="26" t="s">
        <v>166</v>
      </c>
      <c r="D109" s="78" t="s">
        <v>138</v>
      </c>
      <c r="E109" s="117" t="s">
        <v>160</v>
      </c>
      <c r="F109" s="26" t="s">
        <v>219</v>
      </c>
      <c r="G109" s="26" t="s">
        <v>220</v>
      </c>
      <c r="H109" s="63">
        <f>SUM(I109:K109)</f>
        <v>0</v>
      </c>
      <c r="I109" s="73">
        <v>0</v>
      </c>
      <c r="J109" s="73">
        <v>0</v>
      </c>
      <c r="K109" s="73">
        <v>0</v>
      </c>
      <c r="L109" s="73">
        <v>0</v>
      </c>
      <c r="M109" s="43" t="s">
        <v>101</v>
      </c>
      <c r="N109" s="43" t="s">
        <v>101</v>
      </c>
      <c r="O109" s="43" t="s">
        <v>101</v>
      </c>
      <c r="P109" s="43" t="s">
        <v>101</v>
      </c>
      <c r="Q109" s="67" t="s">
        <v>141</v>
      </c>
      <c r="R109" s="113">
        <v>10</v>
      </c>
    </row>
    <row r="110" spans="1:18" s="36" customFormat="1" ht="57" customHeight="1">
      <c r="A110" s="28"/>
      <c r="B110" s="101" t="s">
        <v>261</v>
      </c>
      <c r="C110" s="113" t="s">
        <v>166</v>
      </c>
      <c r="D110" s="116" t="s">
        <v>138</v>
      </c>
      <c r="E110" s="113" t="s">
        <v>80</v>
      </c>
      <c r="F110" s="113" t="s">
        <v>80</v>
      </c>
      <c r="G110" s="113" t="s">
        <v>220</v>
      </c>
      <c r="H110" s="114" t="s">
        <v>81</v>
      </c>
      <c r="I110" s="115" t="s">
        <v>81</v>
      </c>
      <c r="J110" s="115" t="s">
        <v>81</v>
      </c>
      <c r="K110" s="115" t="s">
        <v>81</v>
      </c>
      <c r="L110" s="128" t="s">
        <v>81</v>
      </c>
      <c r="M110" s="43" t="s">
        <v>101</v>
      </c>
      <c r="N110" s="43" t="s">
        <v>101</v>
      </c>
      <c r="O110" s="43" t="s">
        <v>101</v>
      </c>
      <c r="P110" s="43" t="s">
        <v>101</v>
      </c>
      <c r="Q110" s="113" t="s">
        <v>80</v>
      </c>
      <c r="R110" s="113" t="s">
        <v>80</v>
      </c>
    </row>
    <row r="111" spans="1:18" s="36" customFormat="1" ht="109.5" customHeight="1">
      <c r="A111" s="28" t="s">
        <v>137</v>
      </c>
      <c r="B111" s="25" t="s">
        <v>123</v>
      </c>
      <c r="C111" s="26" t="s">
        <v>165</v>
      </c>
      <c r="D111" s="78" t="s">
        <v>139</v>
      </c>
      <c r="E111" s="117" t="s">
        <v>161</v>
      </c>
      <c r="F111" s="26" t="s">
        <v>219</v>
      </c>
      <c r="G111" s="26" t="s">
        <v>220</v>
      </c>
      <c r="H111" s="63">
        <f>SUM(I111:K111)</f>
        <v>0</v>
      </c>
      <c r="I111" s="73">
        <v>0</v>
      </c>
      <c r="J111" s="73">
        <v>0</v>
      </c>
      <c r="K111" s="73">
        <v>0</v>
      </c>
      <c r="L111" s="73">
        <v>0</v>
      </c>
      <c r="M111" s="43" t="s">
        <v>101</v>
      </c>
      <c r="N111" s="43" t="s">
        <v>101</v>
      </c>
      <c r="O111" s="43" t="s">
        <v>101</v>
      </c>
      <c r="P111" s="43" t="s">
        <v>101</v>
      </c>
      <c r="Q111" s="67" t="s">
        <v>140</v>
      </c>
      <c r="R111" s="113">
        <v>100</v>
      </c>
    </row>
    <row r="112" spans="1:18" s="36" customFormat="1" ht="77.25" customHeight="1">
      <c r="A112" s="28"/>
      <c r="B112" s="29" t="s">
        <v>262</v>
      </c>
      <c r="C112" s="113" t="s">
        <v>165</v>
      </c>
      <c r="D112" s="116" t="s">
        <v>139</v>
      </c>
      <c r="E112" s="113" t="s">
        <v>80</v>
      </c>
      <c r="F112" s="113" t="s">
        <v>80</v>
      </c>
      <c r="G112" s="113" t="s">
        <v>220</v>
      </c>
      <c r="H112" s="114" t="s">
        <v>81</v>
      </c>
      <c r="I112" s="115" t="s">
        <v>81</v>
      </c>
      <c r="J112" s="115" t="s">
        <v>81</v>
      </c>
      <c r="K112" s="115" t="s">
        <v>81</v>
      </c>
      <c r="L112" s="128" t="s">
        <v>81</v>
      </c>
      <c r="M112" s="43" t="s">
        <v>101</v>
      </c>
      <c r="N112" s="43" t="s">
        <v>101</v>
      </c>
      <c r="O112" s="43" t="s">
        <v>101</v>
      </c>
      <c r="P112" s="43" t="s">
        <v>101</v>
      </c>
      <c r="Q112" s="113" t="s">
        <v>80</v>
      </c>
      <c r="R112" s="113" t="s">
        <v>80</v>
      </c>
    </row>
    <row r="113" spans="1:18" s="36" customFormat="1" ht="20.25" customHeight="1">
      <c r="A113" s="28"/>
      <c r="B113" s="31" t="s">
        <v>124</v>
      </c>
      <c r="C113" s="118" t="s">
        <v>80</v>
      </c>
      <c r="D113" s="58" t="s">
        <v>80</v>
      </c>
      <c r="E113" s="83" t="s">
        <v>80</v>
      </c>
      <c r="F113" s="118" t="s">
        <v>80</v>
      </c>
      <c r="G113" s="118" t="s">
        <v>80</v>
      </c>
      <c r="H113" s="66">
        <f>SUM(I113:L113)</f>
        <v>500</v>
      </c>
      <c r="I113" s="76">
        <f>I99+I103+I109+I111</f>
        <v>0</v>
      </c>
      <c r="J113" s="76">
        <f>J99+J103+J109+J111</f>
        <v>0</v>
      </c>
      <c r="K113" s="76">
        <f>K99+K103+K109+K111</f>
        <v>500</v>
      </c>
      <c r="L113" s="76">
        <f>L99+L103+L109+L111</f>
        <v>0</v>
      </c>
      <c r="M113" s="118" t="s">
        <v>80</v>
      </c>
      <c r="N113" s="118" t="s">
        <v>80</v>
      </c>
      <c r="O113" s="118" t="s">
        <v>80</v>
      </c>
      <c r="P113" s="118" t="s">
        <v>80</v>
      </c>
      <c r="Q113" s="118" t="s">
        <v>80</v>
      </c>
      <c r="R113" s="118" t="s">
        <v>80</v>
      </c>
    </row>
    <row r="114" spans="1:18" s="32" customFormat="1" ht="18.75" customHeight="1">
      <c r="A114" s="28"/>
      <c r="B114" s="34" t="s">
        <v>87</v>
      </c>
      <c r="C114" s="118" t="s">
        <v>80</v>
      </c>
      <c r="D114" s="58" t="s">
        <v>80</v>
      </c>
      <c r="E114" s="83" t="s">
        <v>80</v>
      </c>
      <c r="F114" s="118" t="s">
        <v>80</v>
      </c>
      <c r="G114" s="118" t="s">
        <v>80</v>
      </c>
      <c r="H114" s="69">
        <f>SUM(I114:L114)</f>
        <v>21378.603</v>
      </c>
      <c r="I114" s="77">
        <f>SUM(I67,I93,I113)</f>
        <v>2085.69</v>
      </c>
      <c r="J114" s="77">
        <f>SUM(J67,J93,J113)</f>
        <v>13823.162999999999</v>
      </c>
      <c r="K114" s="77">
        <f>SUM(K67,K93,K113)</f>
        <v>5392.349999999999</v>
      </c>
      <c r="L114" s="77">
        <f>SUM(L67,L93,L113)</f>
        <v>77.4</v>
      </c>
      <c r="M114" s="118" t="s">
        <v>80</v>
      </c>
      <c r="N114" s="118" t="s">
        <v>80</v>
      </c>
      <c r="O114" s="118" t="s">
        <v>80</v>
      </c>
      <c r="P114" s="118" t="s">
        <v>80</v>
      </c>
      <c r="Q114" s="118" t="s">
        <v>80</v>
      </c>
      <c r="R114" s="118" t="s">
        <v>80</v>
      </c>
    </row>
    <row r="115" spans="2:7" ht="28.5" customHeight="1">
      <c r="B115" s="45" t="s">
        <v>88</v>
      </c>
      <c r="C115" s="44"/>
      <c r="D115" s="59"/>
      <c r="E115" s="84"/>
      <c r="F115" s="44"/>
      <c r="G115" s="44"/>
    </row>
    <row r="116" spans="2:14" ht="18.75">
      <c r="B116" s="141" t="s">
        <v>96</v>
      </c>
      <c r="C116" s="141"/>
      <c r="D116" s="141"/>
      <c r="E116" s="141"/>
      <c r="M116" s="140" t="s">
        <v>97</v>
      </c>
      <c r="N116" s="140"/>
    </row>
    <row r="117" spans="2:14" ht="17.25" customHeight="1">
      <c r="B117" s="44" t="s">
        <v>235</v>
      </c>
      <c r="C117" s="44"/>
      <c r="D117" s="59"/>
      <c r="E117" s="84"/>
      <c r="M117" s="107"/>
      <c r="N117" s="107"/>
    </row>
    <row r="118" spans="2:14" ht="29.25" customHeight="1">
      <c r="B118" s="141" t="s">
        <v>110</v>
      </c>
      <c r="C118" s="141"/>
      <c r="D118" s="141"/>
      <c r="E118" s="141"/>
      <c r="M118" s="140" t="s">
        <v>128</v>
      </c>
      <c r="N118" s="140"/>
    </row>
    <row r="119" spans="2:14" ht="15.75" customHeight="1">
      <c r="B119" s="44" t="s">
        <v>235</v>
      </c>
      <c r="C119" s="44"/>
      <c r="D119" s="59"/>
      <c r="E119" s="84"/>
      <c r="M119" s="107"/>
      <c r="N119" s="107"/>
    </row>
    <row r="120" spans="2:14" ht="30" customHeight="1">
      <c r="B120" s="141" t="s">
        <v>129</v>
      </c>
      <c r="C120" s="141"/>
      <c r="D120" s="141"/>
      <c r="E120" s="141"/>
      <c r="M120" s="140" t="s">
        <v>239</v>
      </c>
      <c r="N120" s="140"/>
    </row>
    <row r="121" spans="2:14" ht="17.25" customHeight="1">
      <c r="B121" s="44" t="s">
        <v>235</v>
      </c>
      <c r="C121" s="36"/>
      <c r="D121" s="60"/>
      <c r="E121" s="85"/>
      <c r="M121" s="54"/>
      <c r="N121" s="54"/>
    </row>
    <row r="122" spans="2:14" ht="27" customHeight="1">
      <c r="B122" s="141" t="s">
        <v>125</v>
      </c>
      <c r="C122" s="141"/>
      <c r="D122" s="141"/>
      <c r="E122" s="141"/>
      <c r="M122" s="140" t="s">
        <v>126</v>
      </c>
      <c r="N122" s="140"/>
    </row>
    <row r="123" spans="2:14" ht="18.75" customHeight="1">
      <c r="B123" s="44" t="s">
        <v>236</v>
      </c>
      <c r="C123" s="36"/>
      <c r="D123" s="60"/>
      <c r="E123" s="85"/>
      <c r="M123" s="54"/>
      <c r="N123" s="54"/>
    </row>
    <row r="124" spans="2:14" ht="26.25" customHeight="1">
      <c r="B124" s="141" t="s">
        <v>106</v>
      </c>
      <c r="C124" s="141"/>
      <c r="D124" s="141"/>
      <c r="E124" s="141"/>
      <c r="M124" s="140" t="s">
        <v>270</v>
      </c>
      <c r="N124" s="140"/>
    </row>
    <row r="125" spans="2:14" ht="16.5" customHeight="1">
      <c r="B125" s="44" t="s">
        <v>235</v>
      </c>
      <c r="C125" s="36"/>
      <c r="D125" s="60"/>
      <c r="E125" s="85"/>
      <c r="M125" s="54"/>
      <c r="N125" s="54"/>
    </row>
    <row r="126" spans="2:14" ht="29.25" customHeight="1">
      <c r="B126" s="140" t="s">
        <v>237</v>
      </c>
      <c r="C126" s="140"/>
      <c r="D126" s="140"/>
      <c r="E126" s="140"/>
      <c r="M126" s="140" t="s">
        <v>238</v>
      </c>
      <c r="N126" s="140"/>
    </row>
    <row r="127" spans="2:14" ht="19.5" customHeight="1">
      <c r="B127" s="44" t="s">
        <v>235</v>
      </c>
      <c r="C127" s="53"/>
      <c r="D127" s="79"/>
      <c r="E127" s="84"/>
      <c r="M127" s="140"/>
      <c r="N127" s="140"/>
    </row>
    <row r="128" spans="2:14" ht="30" customHeight="1">
      <c r="B128" s="141" t="s">
        <v>162</v>
      </c>
      <c r="C128" s="141"/>
      <c r="D128" s="141"/>
      <c r="E128" s="141"/>
      <c r="H128" s="56"/>
      <c r="M128" s="56" t="s">
        <v>163</v>
      </c>
      <c r="N128" s="56"/>
    </row>
    <row r="129" spans="2:14" ht="15" customHeight="1">
      <c r="B129" s="44" t="s">
        <v>235</v>
      </c>
      <c r="C129" s="44"/>
      <c r="D129" s="59"/>
      <c r="E129" s="84"/>
      <c r="M129" s="107"/>
      <c r="N129" s="107"/>
    </row>
    <row r="130" spans="2:14" ht="27.75" customHeight="1">
      <c r="B130" s="44" t="s">
        <v>143</v>
      </c>
      <c r="C130" s="44"/>
      <c r="D130" s="59"/>
      <c r="E130" s="84"/>
      <c r="M130" s="107" t="s">
        <v>144</v>
      </c>
      <c r="N130" s="107"/>
    </row>
    <row r="131" spans="2:14" ht="15" customHeight="1">
      <c r="B131" s="44" t="s">
        <v>235</v>
      </c>
      <c r="C131" s="44"/>
      <c r="D131" s="59"/>
      <c r="E131" s="84"/>
      <c r="M131" s="107"/>
      <c r="N131" s="107"/>
    </row>
    <row r="132" spans="2:14" ht="25.5" customHeight="1">
      <c r="B132" s="140" t="s">
        <v>98</v>
      </c>
      <c r="C132" s="140"/>
      <c r="D132" s="140"/>
      <c r="E132" s="140"/>
      <c r="M132" s="140" t="s">
        <v>89</v>
      </c>
      <c r="N132" s="140"/>
    </row>
    <row r="133" spans="2:7" ht="17.25" customHeight="1">
      <c r="B133" s="44" t="s">
        <v>235</v>
      </c>
      <c r="C133" s="44"/>
      <c r="D133" s="59"/>
      <c r="E133" s="84"/>
      <c r="F133" s="44"/>
      <c r="G133" s="44"/>
    </row>
    <row r="134" spans="2:7" ht="18.75">
      <c r="B134" s="44"/>
      <c r="C134" s="36"/>
      <c r="D134" s="60"/>
      <c r="E134" s="85"/>
      <c r="F134" s="36"/>
      <c r="G134" s="36"/>
    </row>
    <row r="135" ht="15">
      <c r="B135" s="55" t="s">
        <v>127</v>
      </c>
    </row>
    <row r="136" ht="15">
      <c r="B136" s="52"/>
    </row>
  </sheetData>
  <sheetProtection/>
  <mergeCells count="128">
    <mergeCell ref="A7:P7"/>
    <mergeCell ref="A8:P8"/>
    <mergeCell ref="A9:A11"/>
    <mergeCell ref="B9:B11"/>
    <mergeCell ref="C9:C11"/>
    <mergeCell ref="D9:D11"/>
    <mergeCell ref="E9:E11"/>
    <mergeCell ref="F9:F11"/>
    <mergeCell ref="G9:G11"/>
    <mergeCell ref="M9:P10"/>
    <mergeCell ref="Q9:R9"/>
    <mergeCell ref="H10:H11"/>
    <mergeCell ref="Q10:Q11"/>
    <mergeCell ref="R10:R11"/>
    <mergeCell ref="H9:L9"/>
    <mergeCell ref="I10:L10"/>
    <mergeCell ref="A18:A19"/>
    <mergeCell ref="B18:B19"/>
    <mergeCell ref="C18:C19"/>
    <mergeCell ref="D18:D19"/>
    <mergeCell ref="E18:E19"/>
    <mergeCell ref="F18:F19"/>
    <mergeCell ref="K18:K19"/>
    <mergeCell ref="M18:M19"/>
    <mergeCell ref="B13:R13"/>
    <mergeCell ref="B14:R14"/>
    <mergeCell ref="B15:R15"/>
    <mergeCell ref="B17:R17"/>
    <mergeCell ref="F26:F27"/>
    <mergeCell ref="G26:G27"/>
    <mergeCell ref="G18:G19"/>
    <mergeCell ref="H18:H19"/>
    <mergeCell ref="I18:I19"/>
    <mergeCell ref="J18:J19"/>
    <mergeCell ref="M26:M27"/>
    <mergeCell ref="N26:N27"/>
    <mergeCell ref="N18:N19"/>
    <mergeCell ref="O18:O19"/>
    <mergeCell ref="P18:P19"/>
    <mergeCell ref="A26:A27"/>
    <mergeCell ref="B26:B27"/>
    <mergeCell ref="C26:C27"/>
    <mergeCell ref="D26:D27"/>
    <mergeCell ref="E26:E27"/>
    <mergeCell ref="O26:O27"/>
    <mergeCell ref="P26:P27"/>
    <mergeCell ref="A36:R36"/>
    <mergeCell ref="B37:R37"/>
    <mergeCell ref="B39:R39"/>
    <mergeCell ref="A48:R48"/>
    <mergeCell ref="H26:H27"/>
    <mergeCell ref="I26:I27"/>
    <mergeCell ref="J26:J27"/>
    <mergeCell ref="K26:K27"/>
    <mergeCell ref="A57:A58"/>
    <mergeCell ref="B57:B58"/>
    <mergeCell ref="C57:C58"/>
    <mergeCell ref="D57:D58"/>
    <mergeCell ref="E57:E58"/>
    <mergeCell ref="F57:F58"/>
    <mergeCell ref="K57:K58"/>
    <mergeCell ref="M57:M58"/>
    <mergeCell ref="N57:N58"/>
    <mergeCell ref="O57:O58"/>
    <mergeCell ref="B49:R49"/>
    <mergeCell ref="B51:R51"/>
    <mergeCell ref="G57:G58"/>
    <mergeCell ref="H57:H58"/>
    <mergeCell ref="E76:E78"/>
    <mergeCell ref="I57:I58"/>
    <mergeCell ref="J57:J58"/>
    <mergeCell ref="H76:H78"/>
    <mergeCell ref="I76:I78"/>
    <mergeCell ref="J76:J78"/>
    <mergeCell ref="K76:K78"/>
    <mergeCell ref="P57:P58"/>
    <mergeCell ref="A68:R68"/>
    <mergeCell ref="A69:R69"/>
    <mergeCell ref="B70:R70"/>
    <mergeCell ref="B72:R72"/>
    <mergeCell ref="A76:A78"/>
    <mergeCell ref="B76:B78"/>
    <mergeCell ref="C76:C78"/>
    <mergeCell ref="D76:D78"/>
    <mergeCell ref="G99:G100"/>
    <mergeCell ref="H99:H100"/>
    <mergeCell ref="M76:M78"/>
    <mergeCell ref="N76:N78"/>
    <mergeCell ref="O76:O78"/>
    <mergeCell ref="P76:P78"/>
    <mergeCell ref="A94:R94"/>
    <mergeCell ref="A95:R95"/>
    <mergeCell ref="F76:F78"/>
    <mergeCell ref="G76:G78"/>
    <mergeCell ref="N99:N100"/>
    <mergeCell ref="O99:O100"/>
    <mergeCell ref="B96:R96"/>
    <mergeCell ref="B98:R98"/>
    <mergeCell ref="A99:A100"/>
    <mergeCell ref="B99:B100"/>
    <mergeCell ref="C99:C100"/>
    <mergeCell ref="D99:D100"/>
    <mergeCell ref="E99:E100"/>
    <mergeCell ref="F99:F100"/>
    <mergeCell ref="P99:P100"/>
    <mergeCell ref="A105:R105"/>
    <mergeCell ref="B106:R106"/>
    <mergeCell ref="B108:R108"/>
    <mergeCell ref="B116:E116"/>
    <mergeCell ref="M116:N116"/>
    <mergeCell ref="I99:I100"/>
    <mergeCell ref="J99:J100"/>
    <mergeCell ref="K99:K100"/>
    <mergeCell ref="M99:M100"/>
    <mergeCell ref="B118:E118"/>
    <mergeCell ref="M118:N118"/>
    <mergeCell ref="B120:E120"/>
    <mergeCell ref="M120:N120"/>
    <mergeCell ref="B122:E122"/>
    <mergeCell ref="M122:N122"/>
    <mergeCell ref="B132:E132"/>
    <mergeCell ref="M132:N132"/>
    <mergeCell ref="B124:E124"/>
    <mergeCell ref="M124:N124"/>
    <mergeCell ref="B126:E126"/>
    <mergeCell ref="M126:N126"/>
    <mergeCell ref="M127:N127"/>
    <mergeCell ref="B128:E128"/>
  </mergeCells>
  <printOptions/>
  <pageMargins left="0.31496062992125984" right="0.31496062992125984" top="0.58" bottom="0.19" header="0.31496062992125984" footer="0.15"/>
  <pageSetup fitToHeight="2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Третьякова Ирина Васильевна</dc:creator>
  <cp:keywords/>
  <dc:description/>
  <cp:lastModifiedBy>Варенцова</cp:lastModifiedBy>
  <cp:lastPrinted>2024-03-01T11:45:58Z</cp:lastPrinted>
  <dcterms:created xsi:type="dcterms:W3CDTF">2013-12-11T05:43:24Z</dcterms:created>
  <dcterms:modified xsi:type="dcterms:W3CDTF">2024-03-06T12:08:16Z</dcterms:modified>
  <cp:category/>
  <cp:version/>
  <cp:contentType/>
  <cp:contentStatus/>
</cp:coreProperties>
</file>