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доходами'!$A$1:$E$71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доходами'!$A$1:$E$103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доходами'!$A$1:$E$71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доходами'!$52:$52</definedName>
    <definedName name="Z_6382D31E_57F9_431A_8857_6E05C5DDD46B_.wvu.PrintArea" localSheetId="0" hidden="1">'с развёрнутыми доходами'!$A$1:$E$71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доходами'!$52:$52</definedName>
    <definedName name="Z_68DC45B0_5DDE_44CE_B6FE_5C917556A2F2_.wvu.PrintArea" localSheetId="0" hidden="1">'с развёрнутыми доходами'!$A$1:$E$66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доходами'!$A$1:$E$103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доходами'!#REF!</definedName>
    <definedName name="Z_81A19E5D_79FB_4B88_B6C5_8807F61EBDAB_.wvu.PrintArea" localSheetId="0" hidden="1">'с развёрнутыми доходами'!$A$1:$E$103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доходами'!$A$1:$E$103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доходами'!#REF!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доходами'!$A$1:$E$66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доходами'!$52:$52</definedName>
    <definedName name="Z_AD882775_3712_4CB6_AC49_EEC018467B03_.wvu.PrintArea" localSheetId="0" hidden="1">'с развёрнутыми доходами'!$A$1:$E$103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доходами'!$47:$47,'с развёрнутыми доходами'!#REF!,'с развёрнутыми доходами'!#REF!,'с развёрнутыми доходами'!#REF!,'с развёрнутыми доходами'!$83:$83,'с развёрнутыми доходами'!#REF!,'с развёрнутыми доходами'!#REF!</definedName>
    <definedName name="Z_BED635A2_EB54_451F_9C46_B3D74CB2D886_.wvu.PrintArea" localSheetId="0" hidden="1">'с развёрнутыми доходами'!$A$1:$E$71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доходами'!$A$1:$E$71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доходами'!$52:$52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доходами'!$A$1:$E$103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доходами'!$47:$47,'с развёрнутыми доходами'!#REF!,'с развёрнутыми доходами'!#REF!,'с развёрнутыми доходами'!#REF!,'с развёрнутыми доходами'!$83:$83,'с развёрнутыми доходами'!#REF!,'с развёрнутыми доходами'!#REF!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доходами'!$A$1:$E$97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E32" i="1"/>
  <c r="E26"/>
  <c r="E21"/>
  <c r="E83"/>
  <c r="E33" l="1"/>
  <c r="E30"/>
  <c r="E14" l="1"/>
  <c r="E29" l="1"/>
  <c r="D26" i="3" l="1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E95" i="1" l="1"/>
  <c r="E94"/>
  <c r="E92"/>
  <c r="E91"/>
  <c r="E88"/>
  <c r="E86"/>
  <c r="E84"/>
  <c r="E82"/>
  <c r="E80"/>
  <c r="E79"/>
  <c r="E78"/>
  <c r="E76"/>
  <c r="E75"/>
  <c r="E73"/>
  <c r="E72"/>
  <c r="E71"/>
  <c r="E70"/>
  <c r="E69"/>
  <c r="E67"/>
  <c r="E66"/>
  <c r="E65"/>
  <c r="E64"/>
  <c r="E62"/>
  <c r="E61"/>
  <c r="E60"/>
  <c r="E59"/>
  <c r="E57"/>
  <c r="E56"/>
  <c r="E55"/>
  <c r="E53"/>
  <c r="E51"/>
  <c r="E50"/>
  <c r="E49"/>
  <c r="E48"/>
  <c r="E44"/>
  <c r="E43"/>
  <c r="E42"/>
  <c r="E41"/>
  <c r="E40"/>
  <c r="E39"/>
  <c r="E38"/>
  <c r="E37"/>
  <c r="E36"/>
  <c r="E35"/>
  <c r="E28"/>
  <c r="E27"/>
  <c r="E25"/>
  <c r="E20"/>
  <c r="E19"/>
  <c r="E18"/>
  <c r="E17"/>
  <c r="E16"/>
  <c r="E13"/>
  <c r="E12"/>
  <c r="E11"/>
  <c r="E10"/>
  <c r="E9" l="1"/>
  <c r="E85"/>
  <c r="E87"/>
  <c r="E81"/>
  <c r="E77"/>
  <c r="E74"/>
  <c r="E68"/>
  <c r="E63"/>
  <c r="E58"/>
  <c r="E54"/>
  <c r="E46"/>
  <c r="E24"/>
  <c r="E34" l="1"/>
  <c r="E45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<sst xmlns="http://schemas.openxmlformats.org/spreadsheetml/2006/main" count="469" uniqueCount="188">
  <si>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</si>
  <si>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</si>
  <si>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</si>
  <si>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</si>
  <si>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</si>
  <si>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</si>
  <si>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</si>
  <si>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</si>
  <si>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</si>
  <si>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</si>
  <si>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</si>
  <si>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</si>
  <si>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</si>
  <si>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</si>
  <si>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</si>
  <si>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</si>
  <si>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</si>
  <si>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</si>
  <si>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</si>
  <si>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</si>
  <si>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</si>
  <si>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</si>
  <si>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</si>
  <si>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</si>
  <si>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</si>
  <si>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</si>
  <si>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</si>
  <si>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</si>
  <si>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</si>
  <si>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</si>
  <si>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</si>
  <si>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</si>
  <si>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</si>
  <si>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</si>
  <si>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</si>
  <si>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</si>
  <si>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</si>
  <si>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</si>
  <si>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</si>
  <si>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</si>
  <si>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</si>
  <si>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</si>
  <si>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</si>
  <si>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</si>
  <si>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</si>
  <si>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</si>
  <si>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</si>
  <si>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</si>
  <si>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</si>
  <si>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</si>
  <si>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</si>
  <si>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</si>
  <si>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</si>
  <si>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</si>
  <si>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</si>
  <si>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</si>
  <si>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</si>
  <si>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</si>
  <si>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</si>
  <si>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</si>
  <si>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</si>
  <si>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</si>
  <si>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</si>
  <si>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</si>
  <si>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</si>
  <si>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</si>
  <si>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</si>
  <si>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</si>
  <si>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</si>
  <si>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</si>
  <si>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</si>
  <si>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</si>
  <si>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</si>
  <si>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</si>
  <si>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</si>
  <si>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</si>
  <si>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</si>
  <si>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</si>
  <si>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</si>
  <si>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</si>
  <si>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</si>
  <si>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</si>
  <si>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</si>
  <si>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</si>
  <si>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</si>
  <si>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</si>
  <si>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</si>
  <si>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</si>
  <si>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</si>
  <si>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</si>
  <si>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</si>
  <si>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</si>
  <si>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</si>
  <si>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</si>
  <si>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</si>
  <si>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</si>
  <si>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</si>
  <si>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</si>
  <si>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</si>
  <si>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</si>
  <si>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</si>
  <si>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</si>
  <si>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</si>
  <si>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</si>
  <si>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</si>
  <si>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</si>
  <si>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</si>
  <si>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</si>
  <si>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</si>
  <si>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</si>
  <si>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</si>
  <si>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</si>
  <si>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</si>
  <si>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</si>
  <si>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</si>
  <si>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</si>
  <si>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</si>
  <si>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</si>
  <si>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</si>
  <si>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</si>
  <si>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</si>
  <si>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</si>
  <si>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</si>
  <si>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</si>
  <si>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</si>
  <si>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</si>
  <si>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</si>
  <si>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</si>
  <si>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</si>
  <si>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</si>
  <si>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</si>
  <si>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</si>
  <si>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</si>
  <si>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</si>
  <si>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</si>
  <si>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</si>
  <si>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</si>
  <si>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</si>
  <si>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</si>
  <si>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</si>
  <si>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</si>
  <si>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</si>
  <si>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</si>
  <si>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</si>
  <si>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</si>
  <si>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</si>
  <si>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</si>
  <si>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</si>
  <si>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</si>
  <si>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</si>
  <si>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</si>
  <si>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</si>
  <si>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</si>
  <si>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</si>
  <si>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</si>
  <si>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</si>
  <si>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</si>
  <si>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</si>
  <si>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</si>
  <si>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</si>
  <si>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</si>
  <si>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</si>
  <si>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</si>
  <si>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</si>
  <si>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</si>
  <si>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</si>
  <si>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</si>
  <si>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</si>
  <si>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</si>
  <si>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</si>
  <si>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</si>
  <si>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</si>
  <si>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</si>
  <si>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</si>
  <si>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</si>
  <si>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</si>
  <si>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</si>
  <si>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</si>
  <si>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</si>
  <si>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</si>
  <si>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</si>
  <si>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</si>
  <si>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</si>
  <si>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на 2023 год </t>
  </si>
  <si>
    <t>Спорт высших достижений</t>
  </si>
  <si>
    <t>1103</t>
  </si>
  <si>
    <r>
      <t xml:space="preserve">Информация об исполнении бюджета </t>
    </r>
    <r>
      <rPr>
        <b/>
        <sz val="12"/>
        <color rgb="FFFF0000"/>
        <rFont val="Times New Roman Cyr"/>
        <charset val="204"/>
      </rPr>
      <t>муниципального образования городского округа "Усинск</t>
    </r>
    <r>
      <rPr>
        <b/>
        <sz val="12"/>
        <rFont val="Times New Roman Cyr"/>
        <charset val="204"/>
      </rPr>
      <t>" на 01.01.2024 года</t>
    </r>
  </si>
  <si>
    <r>
      <t>3. ИСТОЧНИКИ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ВНУТРЕННЕГО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ФИНАНСИРОВАНИЯ ДЕФИЦИТА БЮДЖЕТА</t>
    </r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</si>
</sst>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8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1" fillId="0" borderId="0"/>
    <xf numFmtId="4" fontId="32" fillId="0" borderId="6">
      <alignment horizontal="right" vertical="top" shrinkToFit="1"/>
    </xf>
    <xf numFmtId="4" fontId="32" fillId="0" borderId="7">
      <alignment horizontal="right" vertical="top" shrinkToFit="1"/>
    </xf>
    <xf numFmtId="49" fontId="33" fillId="0" borderId="8">
      <alignment horizontal="center" vertical="top" shrinkToFit="1"/>
    </xf>
    <xf numFmtId="49" fontId="34" fillId="0" borderId="9">
      <alignment horizontal="center" vertical="center" wrapText="1"/>
    </xf>
    <xf numFmtId="0" fontId="32" fillId="0" borderId="0">
      <alignment horizontal="right" vertical="top" wrapText="1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</cellStyleXfs>
  <cellXfs count="24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vertical="top" wrapText="1"/>
    </xf>
    <xf numFmtId="167" fontId="30" fillId="3" borderId="0" xfId="0" applyNumberFormat="1" applyFont="1" applyFill="1" applyAlignment="1">
      <alignment vertical="top"/>
    </xf>
    <xf numFmtId="167" fontId="27" fillId="0" borderId="0" xfId="0" applyNumberFormat="1" applyFont="1" applyFill="1" applyAlignment="1"/>
    <xf numFmtId="167" fontId="27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0"/>
  <sheetViews>
    <sheetView tabSelected="1" view="pageBreakPreview" topLeftCell="A88" zoomScaleSheetLayoutView="100" workbookViewId="0">
      <selection activeCell="D83" sqref="D83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1" t="s">
        <v>186</v>
      </c>
      <c r="B1" s="241"/>
      <c r="C1" s="241"/>
      <c r="D1" s="241"/>
      <c r="E1" s="242"/>
      <c r="F1" s="87"/>
      <c r="G1" s="4"/>
      <c r="I1" s="199"/>
      <c r="J1" s="4"/>
      <c r="K1" s="4"/>
    </row>
    <row r="2" spans="1:11" ht="18.75" customHeight="1">
      <c r="A2" s="241"/>
      <c r="B2" s="241"/>
      <c r="C2" s="241"/>
      <c r="D2" s="241"/>
      <c r="E2" s="242"/>
      <c r="F2" s="87"/>
      <c r="G2" s="4"/>
      <c r="I2" s="4"/>
      <c r="J2" s="4"/>
      <c r="K2" s="4"/>
    </row>
    <row r="3" spans="1:11" ht="18.75" customHeight="1">
      <c r="B3" s="204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5" t="s">
        <v>1</v>
      </c>
      <c r="B5" s="245" t="s">
        <v>2</v>
      </c>
      <c r="C5" s="243" t="s">
        <v>183</v>
      </c>
      <c r="D5" s="243" t="s">
        <v>3</v>
      </c>
      <c r="E5" s="243" t="s">
        <v>166</v>
      </c>
      <c r="F5" s="192"/>
      <c r="G5" s="4"/>
      <c r="H5" s="87"/>
      <c r="I5" s="87"/>
      <c r="J5" s="87"/>
      <c r="K5" s="4"/>
    </row>
    <row r="6" spans="1:11" ht="42.75" customHeight="1">
      <c r="A6" s="246"/>
      <c r="B6" s="246"/>
      <c r="C6" s="244"/>
      <c r="D6" s="244"/>
      <c r="E6" s="244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3358761.2999999993</v>
      </c>
      <c r="D8" s="141">
        <v>3421551.7699999996</v>
      </c>
      <c r="E8" s="141">
        <f t="shared" ref="E8:E13" si="0">D8/C8*100</f>
        <v>101.86945318204066</v>
      </c>
      <c r="F8" s="87"/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v>1463716.1999999997</v>
      </c>
      <c r="D9" s="141">
        <v>1530401.9</v>
      </c>
      <c r="E9" s="141">
        <f t="shared" si="0"/>
        <v>104.55591732878273</v>
      </c>
      <c r="F9" s="87"/>
      <c r="G9" s="6"/>
      <c r="H9" s="190"/>
      <c r="I9" s="223"/>
      <c r="J9" s="223"/>
      <c r="K9" s="223"/>
    </row>
    <row r="10" spans="1:11">
      <c r="A10" s="143" t="s">
        <v>7</v>
      </c>
      <c r="B10" s="144">
        <v>10102000</v>
      </c>
      <c r="C10" s="145">
        <v>892281</v>
      </c>
      <c r="D10" s="145">
        <v>947514.7</v>
      </c>
      <c r="E10" s="145">
        <f t="shared" si="0"/>
        <v>106.19016879211817</v>
      </c>
      <c r="F10" s="87"/>
      <c r="G10" s="6"/>
      <c r="H10" s="22"/>
      <c r="I10" s="6"/>
      <c r="J10" s="224"/>
      <c r="K10" s="4"/>
    </row>
    <row r="11" spans="1:11" ht="31.5">
      <c r="A11" s="146" t="s">
        <v>141</v>
      </c>
      <c r="B11" s="144">
        <v>10300000</v>
      </c>
      <c r="C11" s="145">
        <v>2000</v>
      </c>
      <c r="D11" s="145">
        <v>2051.6999999999998</v>
      </c>
      <c r="E11" s="145">
        <f t="shared" si="0"/>
        <v>102.58499999999999</v>
      </c>
      <c r="F11" s="87"/>
      <c r="G11" s="6"/>
      <c r="H11" s="225"/>
      <c r="I11" s="225"/>
      <c r="J11" s="224"/>
      <c r="K11" s="4"/>
    </row>
    <row r="12" spans="1:11">
      <c r="A12" s="147" t="s">
        <v>8</v>
      </c>
      <c r="B12" s="144">
        <v>10500000</v>
      </c>
      <c r="C12" s="145">
        <v>241300</v>
      </c>
      <c r="D12" s="145">
        <v>238857.7</v>
      </c>
      <c r="E12" s="145">
        <f t="shared" si="0"/>
        <v>98.987857438872766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37519</v>
      </c>
      <c r="D13" s="145">
        <v>39032.5</v>
      </c>
      <c r="E13" s="145">
        <f t="shared" si="0"/>
        <v>104.0339561288947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8031.2</v>
      </c>
      <c r="D14" s="145">
        <v>9355.2000000000007</v>
      </c>
      <c r="E14" s="145">
        <f>D14/C14*100</f>
        <v>116.48570574758443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188998.9</v>
      </c>
      <c r="D16" s="145">
        <v>195888.7</v>
      </c>
      <c r="E16" s="145">
        <f t="shared" ref="E16:E21" si="1">D16/C16*100</f>
        <v>103.64541804211559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3896.7</v>
      </c>
      <c r="D17" s="145">
        <v>3006.6</v>
      </c>
      <c r="E17" s="145">
        <f t="shared" si="1"/>
        <v>77.157594887982142</v>
      </c>
      <c r="F17" s="87"/>
      <c r="G17" s="7"/>
      <c r="H17" s="199"/>
    </row>
    <row r="18" spans="1:10" ht="31.5">
      <c r="A18" s="148" t="s">
        <v>14</v>
      </c>
      <c r="B18" s="144">
        <v>11300000</v>
      </c>
      <c r="C18" s="145">
        <v>796.4</v>
      </c>
      <c r="D18" s="145">
        <v>925.8</v>
      </c>
      <c r="E18" s="145">
        <f t="shared" si="1"/>
        <v>116.24811652435963</v>
      </c>
      <c r="F18" s="87"/>
      <c r="G18" s="7"/>
    </row>
    <row r="19" spans="1:10" ht="31.5">
      <c r="A19" s="148" t="s">
        <v>15</v>
      </c>
      <c r="B19" s="144">
        <v>11400000</v>
      </c>
      <c r="C19" s="145">
        <v>71478</v>
      </c>
      <c r="D19" s="145">
        <v>69624.399999999994</v>
      </c>
      <c r="E19" s="145">
        <f t="shared" si="1"/>
        <v>97.406754525868095</v>
      </c>
      <c r="F19" s="87"/>
      <c r="G19" s="7"/>
    </row>
    <row r="20" spans="1:10">
      <c r="A20" s="148" t="s">
        <v>16</v>
      </c>
      <c r="B20" s="144">
        <v>11600000</v>
      </c>
      <c r="C20" s="145">
        <v>17375</v>
      </c>
      <c r="D20" s="145">
        <v>23971.1</v>
      </c>
      <c r="E20" s="145">
        <f t="shared" si="1"/>
        <v>137.96316546762588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40</v>
      </c>
      <c r="D21" s="145">
        <v>173.5</v>
      </c>
      <c r="E21" s="145">
        <f t="shared" si="1"/>
        <v>433.75000000000006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v>1895045.0999999996</v>
      </c>
      <c r="D23" s="141">
        <v>1891149.8699999999</v>
      </c>
      <c r="E23" s="141">
        <f t="shared" ref="E23:E28" si="2">D23/C23*100</f>
        <v>99.794451857636545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v>1890173.7999999998</v>
      </c>
      <c r="D24" s="141">
        <v>1886278.5999999999</v>
      </c>
      <c r="E24" s="141">
        <f t="shared" si="2"/>
        <v>99.793923712200439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68455.199999999997</v>
      </c>
      <c r="D25" s="145">
        <v>68455.199999999997</v>
      </c>
      <c r="E25" s="153">
        <f t="shared" si="2"/>
        <v>100</v>
      </c>
      <c r="F25" s="87"/>
      <c r="G25" s="7"/>
    </row>
    <row r="26" spans="1:10">
      <c r="A26" s="151" t="s">
        <v>171</v>
      </c>
      <c r="B26" s="152">
        <v>2021000</v>
      </c>
      <c r="C26" s="145">
        <v>4051.8</v>
      </c>
      <c r="D26" s="145">
        <v>4051.8</v>
      </c>
      <c r="E26" s="153">
        <f t="shared" si="2"/>
        <v>100</v>
      </c>
      <c r="F26" s="87"/>
      <c r="G26" s="7"/>
    </row>
    <row r="27" spans="1:10">
      <c r="A27" s="151" t="s">
        <v>21</v>
      </c>
      <c r="B27" s="152">
        <v>20220000</v>
      </c>
      <c r="C27" s="145">
        <v>332673.2</v>
      </c>
      <c r="D27" s="145">
        <v>332673.2</v>
      </c>
      <c r="E27" s="153">
        <f t="shared" si="2"/>
        <v>100</v>
      </c>
      <c r="F27" s="87"/>
      <c r="G27" s="7"/>
    </row>
    <row r="28" spans="1:10">
      <c r="A28" s="151" t="s">
        <v>22</v>
      </c>
      <c r="B28" s="152">
        <v>20230000</v>
      </c>
      <c r="C28" s="145">
        <v>1430764.2</v>
      </c>
      <c r="D28" s="145">
        <v>1427569</v>
      </c>
      <c r="E28" s="153">
        <f t="shared" si="2"/>
        <v>99.776678784666274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58281.2</v>
      </c>
      <c r="D29" s="145">
        <v>57581.2</v>
      </c>
      <c r="E29" s="153">
        <f t="shared" ref="E29:E33" si="3">D29/C29*100</f>
        <v>98.798926583529507</v>
      </c>
      <c r="F29" s="87"/>
      <c r="G29" s="7"/>
    </row>
    <row r="30" spans="1:10">
      <c r="A30" s="151" t="s">
        <v>146</v>
      </c>
      <c r="B30" s="144">
        <v>20704000</v>
      </c>
      <c r="C30" s="145">
        <v>452.2</v>
      </c>
      <c r="D30" s="145">
        <v>452.2</v>
      </c>
      <c r="E30" s="153">
        <f t="shared" si="3"/>
        <v>100</v>
      </c>
      <c r="F30" s="87"/>
      <c r="G30" s="7"/>
    </row>
    <row r="31" spans="1:10" ht="92.25" customHeight="1">
      <c r="A31" s="154" t="s">
        <v>170</v>
      </c>
      <c r="B31" s="144">
        <v>20804000</v>
      </c>
      <c r="C31" s="145">
        <v>0</v>
      </c>
      <c r="D31" s="145">
        <v>0</v>
      </c>
      <c r="E31" s="153" t="s">
        <v>154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5846.9</v>
      </c>
      <c r="D32" s="145">
        <v>5846.87</v>
      </c>
      <c r="E32" s="153">
        <f t="shared" si="3"/>
        <v>99.999486907592058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-1427.8</v>
      </c>
      <c r="D33" s="145">
        <v>-1427.8</v>
      </c>
      <c r="E33" s="153">
        <f t="shared" si="3"/>
        <v>100</v>
      </c>
      <c r="F33" s="87"/>
      <c r="H33" s="202"/>
      <c r="I33" s="202"/>
      <c r="J33" s="202"/>
    </row>
    <row r="34" spans="1:12">
      <c r="A34" s="156" t="s">
        <v>26</v>
      </c>
      <c r="B34" s="222"/>
      <c r="C34" s="155">
        <v>3486561.3000000007</v>
      </c>
      <c r="D34" s="155">
        <v>3469240.8</v>
      </c>
      <c r="E34" s="155">
        <f t="shared" ref="E34:E44" si="4">D34/C34*100</f>
        <v>99.503221125066659</v>
      </c>
      <c r="F34" s="226"/>
      <c r="H34" s="227"/>
      <c r="I34" s="227"/>
      <c r="J34" s="228"/>
      <c r="K34" s="229"/>
    </row>
    <row r="35" spans="1:12" s="9" customFormat="1">
      <c r="A35" s="208" t="s">
        <v>159</v>
      </c>
      <c r="B35" s="230"/>
      <c r="C35" s="231">
        <v>3486561.3</v>
      </c>
      <c r="D35" s="231">
        <v>3469240.8</v>
      </c>
      <c r="E35" s="155">
        <f t="shared" si="4"/>
        <v>99.503221125066702</v>
      </c>
      <c r="F35" s="87"/>
      <c r="G35" s="7"/>
      <c r="H35" s="7"/>
      <c r="I35" s="232"/>
      <c r="J35" s="233"/>
    </row>
    <row r="36" spans="1:12" ht="31.5">
      <c r="A36" s="164" t="s">
        <v>107</v>
      </c>
      <c r="B36" s="165">
        <v>905</v>
      </c>
      <c r="C36" s="166">
        <v>8580.6</v>
      </c>
      <c r="D36" s="166">
        <v>8575.1</v>
      </c>
      <c r="E36" s="166">
        <f t="shared" si="4"/>
        <v>99.935901918280777</v>
      </c>
      <c r="F36" s="87"/>
      <c r="G36" s="238"/>
      <c r="H36" s="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249.6</v>
      </c>
      <c r="D37" s="166">
        <v>249.6</v>
      </c>
      <c r="E37" s="166">
        <f t="shared" si="4"/>
        <v>100</v>
      </c>
      <c r="F37" s="87"/>
      <c r="G37" s="18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464807.1</v>
      </c>
      <c r="D38" s="166">
        <v>457611.7</v>
      </c>
      <c r="E38" s="166">
        <f t="shared" si="4"/>
        <v>98.451959963606413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368622.3</v>
      </c>
      <c r="D39" s="166">
        <v>361809.6</v>
      </c>
      <c r="E39" s="166">
        <f t="shared" si="4"/>
        <v>98.151848111196742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358385.9</v>
      </c>
      <c r="D40" s="166">
        <v>358385.7</v>
      </c>
      <c r="E40" s="166">
        <f t="shared" si="4"/>
        <v>99.99994419423308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39596.400000000001</v>
      </c>
      <c r="D41" s="166">
        <v>38920.400000000001</v>
      </c>
      <c r="E41" s="166">
        <f t="shared" si="4"/>
        <v>98.292774090573886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274418.59999999998</v>
      </c>
      <c r="D42" s="166">
        <v>274418.3</v>
      </c>
      <c r="E42" s="166">
        <f t="shared" si="4"/>
        <v>99.99989067796426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1927547</v>
      </c>
      <c r="D43" s="166">
        <v>1926908.2</v>
      </c>
      <c r="E43" s="166">
        <f t="shared" si="4"/>
        <v>99.966859433258946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44353.8</v>
      </c>
      <c r="D44" s="166">
        <v>42362.2</v>
      </c>
      <c r="E44" s="166">
        <f t="shared" si="4"/>
        <v>95.509742119051793</v>
      </c>
      <c r="F44" s="87"/>
      <c r="G44" s="7"/>
      <c r="H44" s="167"/>
      <c r="I44" s="167"/>
      <c r="J44" s="4"/>
    </row>
    <row r="45" spans="1:12">
      <c r="A45" s="208" t="s">
        <v>158</v>
      </c>
      <c r="B45" s="222"/>
      <c r="C45" s="155">
        <v>3486561.3000000007</v>
      </c>
      <c r="D45" s="155">
        <v>3469240.8</v>
      </c>
      <c r="E45" s="234">
        <f>D45/C45*100</f>
        <v>99.503221125066659</v>
      </c>
      <c r="F45" s="87"/>
      <c r="G45" s="7"/>
      <c r="H45" s="7"/>
      <c r="I45" s="167"/>
      <c r="J45" s="4"/>
    </row>
    <row r="46" spans="1:12" s="11" customFormat="1">
      <c r="A46" s="156" t="s">
        <v>28</v>
      </c>
      <c r="B46" s="196" t="s">
        <v>29</v>
      </c>
      <c r="C46" s="155">
        <v>369455.7</v>
      </c>
      <c r="D46" s="155">
        <v>361732.60000000003</v>
      </c>
      <c r="E46" s="155">
        <f>D46/C46*100</f>
        <v>97.909600528561342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200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9724.2000000000007</v>
      </c>
      <c r="D48" s="145">
        <v>9702</v>
      </c>
      <c r="E48" s="153">
        <f>D48/C48*100</f>
        <v>99.771703584870735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249.6</v>
      </c>
      <c r="D49" s="145">
        <v>249.6</v>
      </c>
      <c r="E49" s="153">
        <f>D49/C49*100</f>
        <v>100</v>
      </c>
      <c r="F49" s="87"/>
      <c r="G49" s="7"/>
      <c r="H49" s="174"/>
      <c r="I49" s="45"/>
      <c r="J49" s="45"/>
      <c r="K49" s="235"/>
    </row>
    <row r="50" spans="1:12" ht="31.5">
      <c r="A50" s="157" t="s">
        <v>34</v>
      </c>
      <c r="B50" s="161" t="s">
        <v>35</v>
      </c>
      <c r="C50" s="153">
        <v>251863.9</v>
      </c>
      <c r="D50" s="153">
        <v>246747.1</v>
      </c>
      <c r="E50" s="153">
        <f>D50/C50*100</f>
        <v>97.968426598651106</v>
      </c>
      <c r="F50" s="87"/>
      <c r="G50" s="7"/>
      <c r="H50" s="174"/>
      <c r="I50" s="18"/>
      <c r="J50" s="18"/>
    </row>
    <row r="51" spans="1:12" ht="35.25" customHeight="1">
      <c r="A51" s="157" t="s">
        <v>36</v>
      </c>
      <c r="B51" s="161" t="s">
        <v>37</v>
      </c>
      <c r="C51" s="153">
        <v>47340.6</v>
      </c>
      <c r="D51" s="153">
        <v>46635.7</v>
      </c>
      <c r="E51" s="153">
        <f>D51/C51*100</f>
        <v>98.511003240347605</v>
      </c>
      <c r="F51" s="87"/>
      <c r="G51" s="7"/>
      <c r="H51" s="174"/>
      <c r="I51" s="19"/>
      <c r="J51" s="19"/>
      <c r="K51" s="12"/>
    </row>
    <row r="52" spans="1:12">
      <c r="A52" s="157" t="s">
        <v>40</v>
      </c>
      <c r="B52" s="161" t="s">
        <v>41</v>
      </c>
      <c r="C52" s="153">
        <v>500</v>
      </c>
      <c r="D52" s="153">
        <v>0</v>
      </c>
      <c r="E52" s="153" t="s">
        <v>154</v>
      </c>
      <c r="F52" s="87"/>
      <c r="G52" s="7"/>
      <c r="H52" s="174"/>
      <c r="I52" s="19"/>
      <c r="J52" s="19"/>
      <c r="K52" s="12"/>
    </row>
    <row r="53" spans="1:12">
      <c r="A53" s="157" t="s">
        <v>42</v>
      </c>
      <c r="B53" s="161" t="s">
        <v>43</v>
      </c>
      <c r="C53" s="153">
        <v>59777.4</v>
      </c>
      <c r="D53" s="153">
        <v>58398.2</v>
      </c>
      <c r="E53" s="153">
        <f t="shared" ref="E53:E83" si="5">D53/C53*100</f>
        <v>97.692773523104037</v>
      </c>
      <c r="F53" s="87"/>
      <c r="G53" s="7"/>
      <c r="H53" s="174"/>
      <c r="I53" s="19"/>
      <c r="J53" s="19"/>
      <c r="K53" s="12"/>
    </row>
    <row r="54" spans="1:12" ht="31.5">
      <c r="A54" s="156" t="s">
        <v>44</v>
      </c>
      <c r="B54" s="196" t="s">
        <v>45</v>
      </c>
      <c r="C54" s="155">
        <v>10870.7</v>
      </c>
      <c r="D54" s="155">
        <v>10770.2</v>
      </c>
      <c r="E54" s="141">
        <f t="shared" si="5"/>
        <v>99.075496518163504</v>
      </c>
      <c r="F54" s="87"/>
      <c r="G54" s="7"/>
      <c r="H54" s="174"/>
      <c r="I54" s="19"/>
      <c r="J54" s="19"/>
      <c r="K54" s="12"/>
      <c r="L54" s="18"/>
    </row>
    <row r="55" spans="1:12" ht="34.5" customHeight="1">
      <c r="A55" s="157" t="s">
        <v>46</v>
      </c>
      <c r="B55" s="161" t="s">
        <v>47</v>
      </c>
      <c r="C55" s="153">
        <v>413.8</v>
      </c>
      <c r="D55" s="153">
        <v>413.8</v>
      </c>
      <c r="E55" s="153">
        <f t="shared" si="5"/>
        <v>100</v>
      </c>
      <c r="F55" s="87"/>
      <c r="I55" s="7"/>
      <c r="J55" s="7"/>
    </row>
    <row r="56" spans="1:12" s="183" customFormat="1" ht="20.25">
      <c r="A56" s="157" t="s">
        <v>48</v>
      </c>
      <c r="B56" s="161" t="s">
        <v>49</v>
      </c>
      <c r="C56" s="153">
        <v>6429.5</v>
      </c>
      <c r="D56" s="153">
        <v>6329</v>
      </c>
      <c r="E56" s="153">
        <f t="shared" si="5"/>
        <v>98.436892448868491</v>
      </c>
      <c r="F56" s="87"/>
      <c r="H56" s="184"/>
      <c r="I56" s="185"/>
      <c r="J56" s="186"/>
    </row>
    <row r="57" spans="1:12" s="183" customFormat="1" ht="31.5">
      <c r="A57" s="162" t="s">
        <v>50</v>
      </c>
      <c r="B57" s="161" t="s">
        <v>51</v>
      </c>
      <c r="C57" s="153">
        <v>4027.4</v>
      </c>
      <c r="D57" s="153">
        <v>4027.4</v>
      </c>
      <c r="E57" s="153">
        <f t="shared" si="5"/>
        <v>100</v>
      </c>
      <c r="F57" s="87"/>
      <c r="H57" s="184"/>
      <c r="I57" s="185"/>
      <c r="J57" s="186"/>
    </row>
    <row r="58" spans="1:12">
      <c r="A58" s="163" t="s">
        <v>52</v>
      </c>
      <c r="B58" s="196" t="s">
        <v>53</v>
      </c>
      <c r="C58" s="155">
        <v>117173.4</v>
      </c>
      <c r="D58" s="155">
        <v>116931.7</v>
      </c>
      <c r="E58" s="155">
        <f t="shared" si="5"/>
        <v>99.793724514266884</v>
      </c>
      <c r="F58" s="87"/>
    </row>
    <row r="59" spans="1:12">
      <c r="A59" s="160" t="s">
        <v>54</v>
      </c>
      <c r="B59" s="161" t="s">
        <v>55</v>
      </c>
      <c r="C59" s="153">
        <v>2377.8000000000002</v>
      </c>
      <c r="D59" s="153">
        <v>2377.8000000000002</v>
      </c>
      <c r="E59" s="153">
        <f t="shared" si="5"/>
        <v>100</v>
      </c>
      <c r="F59" s="87"/>
      <c r="I59" s="12"/>
    </row>
    <row r="60" spans="1:12">
      <c r="A60" s="160" t="s">
        <v>56</v>
      </c>
      <c r="B60" s="161" t="s">
        <v>57</v>
      </c>
      <c r="C60" s="153">
        <v>71437.8</v>
      </c>
      <c r="D60" s="153">
        <v>71437.8</v>
      </c>
      <c r="E60" s="153">
        <f t="shared" si="5"/>
        <v>100</v>
      </c>
      <c r="F60" s="87"/>
      <c r="H60" s="6"/>
      <c r="I60" s="7"/>
    </row>
    <row r="61" spans="1:12">
      <c r="A61" s="160" t="s">
        <v>58</v>
      </c>
      <c r="B61" s="161" t="s">
        <v>59</v>
      </c>
      <c r="C61" s="153">
        <v>17939.900000000001</v>
      </c>
      <c r="D61" s="153">
        <v>17939.900000000001</v>
      </c>
      <c r="E61" s="153">
        <f t="shared" si="5"/>
        <v>100</v>
      </c>
      <c r="F61" s="87"/>
    </row>
    <row r="62" spans="1:12">
      <c r="A62" s="160" t="s">
        <v>60</v>
      </c>
      <c r="B62" s="161" t="s">
        <v>61</v>
      </c>
      <c r="C62" s="153">
        <v>25417.9</v>
      </c>
      <c r="D62" s="153">
        <v>25176.2</v>
      </c>
      <c r="E62" s="153">
        <f t="shared" si="5"/>
        <v>99.049095322587618</v>
      </c>
      <c r="F62" s="87"/>
    </row>
    <row r="63" spans="1:12">
      <c r="A63" s="156" t="s">
        <v>62</v>
      </c>
      <c r="B63" s="196" t="s">
        <v>63</v>
      </c>
      <c r="C63" s="155">
        <v>381901.8</v>
      </c>
      <c r="D63" s="155">
        <v>374989.4</v>
      </c>
      <c r="E63" s="155">
        <f t="shared" si="5"/>
        <v>98.190005912514692</v>
      </c>
      <c r="F63" s="87"/>
    </row>
    <row r="64" spans="1:12">
      <c r="A64" s="157" t="s">
        <v>64</v>
      </c>
      <c r="B64" s="161" t="s">
        <v>65</v>
      </c>
      <c r="C64" s="153">
        <v>17801</v>
      </c>
      <c r="D64" s="153">
        <v>17376.7</v>
      </c>
      <c r="E64" s="153">
        <f t="shared" si="5"/>
        <v>97.616426043480715</v>
      </c>
      <c r="F64" s="87"/>
    </row>
    <row r="65" spans="1:18">
      <c r="A65" s="157" t="s">
        <v>66</v>
      </c>
      <c r="B65" s="161" t="s">
        <v>67</v>
      </c>
      <c r="C65" s="153">
        <v>13727.7</v>
      </c>
      <c r="D65" s="153">
        <v>13650.6</v>
      </c>
      <c r="E65" s="153">
        <f t="shared" si="5"/>
        <v>99.438361852313207</v>
      </c>
      <c r="F65" s="87"/>
    </row>
    <row r="66" spans="1:18">
      <c r="A66" s="157" t="s">
        <v>68</v>
      </c>
      <c r="B66" s="161" t="s">
        <v>69</v>
      </c>
      <c r="C66" s="153">
        <v>288331.59999999998</v>
      </c>
      <c r="D66" s="153">
        <v>282287.7</v>
      </c>
      <c r="E66" s="153">
        <f t="shared" si="5"/>
        <v>97.903837109772226</v>
      </c>
      <c r="F66" s="87"/>
    </row>
    <row r="67" spans="1:18" ht="31.5">
      <c r="A67" s="157" t="s">
        <v>70</v>
      </c>
      <c r="B67" s="161" t="s">
        <v>71</v>
      </c>
      <c r="C67" s="153">
        <v>62041.5</v>
      </c>
      <c r="D67" s="153">
        <v>61674.400000000001</v>
      </c>
      <c r="E67" s="153">
        <f t="shared" si="5"/>
        <v>99.408299283544082</v>
      </c>
      <c r="F67" s="87"/>
    </row>
    <row r="68" spans="1:18">
      <c r="A68" s="163" t="s">
        <v>72</v>
      </c>
      <c r="B68" s="196" t="s">
        <v>73</v>
      </c>
      <c r="C68" s="155">
        <v>1987501.6</v>
      </c>
      <c r="D68" s="155">
        <v>1987213.1</v>
      </c>
      <c r="E68" s="155">
        <f t="shared" si="5"/>
        <v>99.985484288415165</v>
      </c>
      <c r="F68" s="87"/>
    </row>
    <row r="69" spans="1:18">
      <c r="A69" s="157" t="s">
        <v>74</v>
      </c>
      <c r="B69" s="161" t="s">
        <v>75</v>
      </c>
      <c r="C69" s="153">
        <v>700334.3</v>
      </c>
      <c r="D69" s="153">
        <v>700334.3</v>
      </c>
      <c r="E69" s="153">
        <f t="shared" si="5"/>
        <v>100</v>
      </c>
      <c r="F69" s="87"/>
    </row>
    <row r="70" spans="1:18">
      <c r="A70" s="157" t="s">
        <v>76</v>
      </c>
      <c r="B70" s="161" t="s">
        <v>77</v>
      </c>
      <c r="C70" s="153">
        <v>1025594.2</v>
      </c>
      <c r="D70" s="153">
        <v>1025594.2</v>
      </c>
      <c r="E70" s="153">
        <f t="shared" si="5"/>
        <v>100</v>
      </c>
      <c r="F70" s="87"/>
    </row>
    <row r="71" spans="1:18">
      <c r="A71" s="157" t="s">
        <v>152</v>
      </c>
      <c r="B71" s="161" t="s">
        <v>151</v>
      </c>
      <c r="C71" s="153">
        <v>139550.79999999999</v>
      </c>
      <c r="D71" s="153">
        <v>139550.79999999999</v>
      </c>
      <c r="E71" s="153">
        <f t="shared" si="5"/>
        <v>100</v>
      </c>
      <c r="F71" s="87"/>
    </row>
    <row r="72" spans="1:18">
      <c r="A72" s="157" t="s">
        <v>78</v>
      </c>
      <c r="B72" s="161" t="s">
        <v>79</v>
      </c>
      <c r="C72" s="153">
        <v>21336.3</v>
      </c>
      <c r="D72" s="153">
        <v>21336.3</v>
      </c>
      <c r="E72" s="153">
        <f t="shared" si="5"/>
        <v>100</v>
      </c>
      <c r="F72" s="87"/>
    </row>
    <row r="73" spans="1:18" s="2" customFormat="1">
      <c r="A73" s="157" t="s">
        <v>80</v>
      </c>
      <c r="B73" s="161" t="s">
        <v>81</v>
      </c>
      <c r="C73" s="153">
        <v>100686</v>
      </c>
      <c r="D73" s="153">
        <v>100397.5</v>
      </c>
      <c r="E73" s="153">
        <f t="shared" si="5"/>
        <v>99.713465625806961</v>
      </c>
      <c r="F73" s="87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2" customFormat="1">
      <c r="A74" s="156" t="s">
        <v>82</v>
      </c>
      <c r="B74" s="196" t="s">
        <v>83</v>
      </c>
      <c r="C74" s="155">
        <v>284496</v>
      </c>
      <c r="D74" s="155">
        <v>284495.90000000002</v>
      </c>
      <c r="E74" s="155">
        <f t="shared" si="5"/>
        <v>99.999964850120932</v>
      </c>
      <c r="F74" s="87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" customFormat="1">
      <c r="A75" s="157" t="s">
        <v>84</v>
      </c>
      <c r="B75" s="161" t="s">
        <v>85</v>
      </c>
      <c r="C75" s="153">
        <v>213256</v>
      </c>
      <c r="D75" s="153">
        <v>213256</v>
      </c>
      <c r="E75" s="153">
        <f t="shared" si="5"/>
        <v>100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 ht="18" customHeight="1">
      <c r="A76" s="157" t="s">
        <v>86</v>
      </c>
      <c r="B76" s="161" t="s">
        <v>87</v>
      </c>
      <c r="C76" s="153">
        <v>71240</v>
      </c>
      <c r="D76" s="153">
        <v>71239.899999999994</v>
      </c>
      <c r="E76" s="153">
        <f t="shared" si="5"/>
        <v>99.999859629421664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6" t="s">
        <v>88</v>
      </c>
      <c r="B77" s="196" t="s">
        <v>89</v>
      </c>
      <c r="C77" s="155">
        <v>48533.7</v>
      </c>
      <c r="D77" s="155">
        <v>47772.2</v>
      </c>
      <c r="E77" s="155">
        <f t="shared" si="5"/>
        <v>98.430987128531314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7" t="s">
        <v>90</v>
      </c>
      <c r="B78" s="161" t="s">
        <v>91</v>
      </c>
      <c r="C78" s="153">
        <v>12011.3</v>
      </c>
      <c r="D78" s="153">
        <v>11696</v>
      </c>
      <c r="E78" s="153">
        <f t="shared" si="5"/>
        <v>97.37497190145946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92</v>
      </c>
      <c r="B79" s="161" t="s">
        <v>93</v>
      </c>
      <c r="C79" s="153">
        <v>10861.9</v>
      </c>
      <c r="D79" s="153">
        <v>10415.799999999999</v>
      </c>
      <c r="E79" s="153">
        <f t="shared" si="5"/>
        <v>95.892983732127888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94</v>
      </c>
      <c r="B80" s="161" t="s">
        <v>95</v>
      </c>
      <c r="C80" s="153">
        <v>25660.5</v>
      </c>
      <c r="D80" s="153">
        <v>25660.400000000001</v>
      </c>
      <c r="E80" s="153">
        <f t="shared" si="5"/>
        <v>99.999610295980219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6" t="s">
        <v>96</v>
      </c>
      <c r="B81" s="196" t="s">
        <v>97</v>
      </c>
      <c r="C81" s="155">
        <v>274418.7</v>
      </c>
      <c r="D81" s="155">
        <v>274418.3</v>
      </c>
      <c r="E81" s="155">
        <f t="shared" si="5"/>
        <v>99.999854237338766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62" t="s">
        <v>98</v>
      </c>
      <c r="B82" s="161" t="s">
        <v>99</v>
      </c>
      <c r="C82" s="153">
        <v>107314.5</v>
      </c>
      <c r="D82" s="153">
        <v>107314.5</v>
      </c>
      <c r="E82" s="153">
        <f t="shared" si="5"/>
        <v>100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62" t="s">
        <v>184</v>
      </c>
      <c r="B83" s="197" t="s">
        <v>185</v>
      </c>
      <c r="C83" s="153">
        <v>152177.9</v>
      </c>
      <c r="D83" s="153">
        <v>152177.9</v>
      </c>
      <c r="E83" s="153">
        <f t="shared" si="5"/>
        <v>100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 ht="18" customHeight="1">
      <c r="A84" s="162" t="s">
        <v>100</v>
      </c>
      <c r="B84" s="161" t="s">
        <v>101</v>
      </c>
      <c r="C84" s="153">
        <v>14926.3</v>
      </c>
      <c r="D84" s="153">
        <v>14925.9</v>
      </c>
      <c r="E84" s="153">
        <f t="shared" ref="E84:E88" si="6">D84/C84*100</f>
        <v>99.997320166417666</v>
      </c>
      <c r="F84" s="87"/>
      <c r="G84" s="3"/>
      <c r="H84" s="22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01" customFormat="1">
      <c r="A85" s="150" t="s">
        <v>162</v>
      </c>
      <c r="B85" s="196" t="s">
        <v>163</v>
      </c>
      <c r="C85" s="155">
        <v>6655.2</v>
      </c>
      <c r="D85" s="155">
        <v>6655.2</v>
      </c>
      <c r="E85" s="155">
        <f t="shared" si="6"/>
        <v>100</v>
      </c>
      <c r="F85" s="87"/>
      <c r="G85" s="11"/>
      <c r="H85" s="33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s="2" customFormat="1">
      <c r="A86" s="162" t="s">
        <v>165</v>
      </c>
      <c r="B86" s="161" t="s">
        <v>164</v>
      </c>
      <c r="C86" s="153">
        <v>6655.2</v>
      </c>
      <c r="D86" s="153">
        <v>6655.2</v>
      </c>
      <c r="E86" s="153">
        <f t="shared" si="6"/>
        <v>100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t="31.5">
      <c r="A87" s="156" t="s">
        <v>102</v>
      </c>
      <c r="B87" s="196" t="s">
        <v>103</v>
      </c>
      <c r="C87" s="155">
        <v>5554.5</v>
      </c>
      <c r="D87" s="155">
        <v>4262.3</v>
      </c>
      <c r="E87" s="155">
        <f t="shared" si="6"/>
        <v>76.73597983616888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t="31.5">
      <c r="A88" s="162" t="s">
        <v>104</v>
      </c>
      <c r="B88" s="161" t="s">
        <v>105</v>
      </c>
      <c r="C88" s="153">
        <v>5554.5</v>
      </c>
      <c r="D88" s="153">
        <v>4262.3</v>
      </c>
      <c r="E88" s="153">
        <f t="shared" si="6"/>
        <v>76.73597983616888</v>
      </c>
      <c r="F88" s="87"/>
      <c r="G88" s="20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31.5">
      <c r="A89" s="171" t="s">
        <v>187</v>
      </c>
      <c r="B89" s="172" t="s">
        <v>123</v>
      </c>
      <c r="C89" s="173">
        <v>127800</v>
      </c>
      <c r="D89" s="173">
        <v>47689</v>
      </c>
      <c r="E89" s="173" t="s">
        <v>124</v>
      </c>
      <c r="F89" s="87"/>
      <c r="G89" s="240"/>
      <c r="H89" s="240"/>
      <c r="I89" s="19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t="31.5">
      <c r="A90" s="171" t="s">
        <v>125</v>
      </c>
      <c r="B90" s="172" t="s">
        <v>126</v>
      </c>
      <c r="C90" s="173">
        <v>162000</v>
      </c>
      <c r="D90" s="173">
        <v>68238</v>
      </c>
      <c r="E90" s="173" t="s">
        <v>124</v>
      </c>
      <c r="F90" s="87"/>
      <c r="G90" s="3"/>
      <c r="H90" s="22"/>
      <c r="I90" s="19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75" t="s">
        <v>178</v>
      </c>
      <c r="B91" s="176" t="s">
        <v>126</v>
      </c>
      <c r="C91" s="177">
        <v>490517.4</v>
      </c>
      <c r="D91" s="177">
        <v>388755</v>
      </c>
      <c r="E91" s="153">
        <f>D91/C91*100</f>
        <v>79.254069274606763</v>
      </c>
      <c r="F91" s="87"/>
      <c r="G91" s="3"/>
      <c r="H91" s="22"/>
      <c r="I91" s="19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75" t="s">
        <v>179</v>
      </c>
      <c r="B92" s="176" t="s">
        <v>126</v>
      </c>
      <c r="C92" s="177">
        <v>-328517.40000000002</v>
      </c>
      <c r="D92" s="177">
        <v>-320517</v>
      </c>
      <c r="E92" s="153">
        <f>D92/C92*100</f>
        <v>97.564695203359094</v>
      </c>
      <c r="F92" s="87"/>
      <c r="G92" s="3"/>
      <c r="H92" s="35"/>
      <c r="I92" s="18"/>
      <c r="J92" s="7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1" t="s">
        <v>180</v>
      </c>
      <c r="B93" s="172" t="s">
        <v>130</v>
      </c>
      <c r="C93" s="173">
        <v>-34200</v>
      </c>
      <c r="D93" s="173">
        <v>-34200</v>
      </c>
      <c r="E93" s="173" t="s">
        <v>124</v>
      </c>
      <c r="F93" s="87"/>
      <c r="G93" s="3"/>
      <c r="H93" s="35"/>
      <c r="I93" s="35"/>
      <c r="J93" s="7"/>
      <c r="K93" s="3"/>
      <c r="L93" s="3"/>
      <c r="M93" s="3"/>
      <c r="N93" s="3"/>
      <c r="O93" s="3"/>
      <c r="P93" s="3"/>
      <c r="Q93" s="3"/>
      <c r="R93" s="3"/>
    </row>
    <row r="94" spans="1:18" s="2" customFormat="1" ht="47.25">
      <c r="A94" s="175" t="s">
        <v>181</v>
      </c>
      <c r="B94" s="176" t="s">
        <v>130</v>
      </c>
      <c r="C94" s="177">
        <v>258755</v>
      </c>
      <c r="D94" s="177">
        <v>258755</v>
      </c>
      <c r="E94" s="153">
        <f>D94/C94*100</f>
        <v>100</v>
      </c>
      <c r="F94" s="87"/>
      <c r="G94" s="7"/>
      <c r="H94" s="7"/>
      <c r="I94" s="35"/>
      <c r="J94" s="7"/>
      <c r="K94" s="3"/>
      <c r="L94" s="3"/>
      <c r="M94" s="3"/>
      <c r="N94" s="3"/>
      <c r="O94" s="3"/>
      <c r="P94" s="3"/>
      <c r="Q94" s="3"/>
      <c r="R94" s="3"/>
    </row>
    <row r="95" spans="1:18" s="2" customFormat="1" ht="47.25">
      <c r="A95" s="175" t="s">
        <v>182</v>
      </c>
      <c r="B95" s="176" t="s">
        <v>130</v>
      </c>
      <c r="C95" s="177">
        <v>-292955</v>
      </c>
      <c r="D95" s="177">
        <v>-292955</v>
      </c>
      <c r="E95" s="153">
        <f>D95/C95*100</f>
        <v>100</v>
      </c>
      <c r="F95" s="87"/>
      <c r="G95" s="239"/>
      <c r="H95" s="239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1" t="s">
        <v>133</v>
      </c>
      <c r="B96" s="172" t="s">
        <v>134</v>
      </c>
      <c r="C96" s="173">
        <v>0</v>
      </c>
      <c r="D96" s="173">
        <v>-34114.9</v>
      </c>
      <c r="E96" s="173" t="s">
        <v>124</v>
      </c>
      <c r="F96" s="87"/>
      <c r="G96" s="236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1" t="s">
        <v>135</v>
      </c>
      <c r="B97" s="172" t="s">
        <v>136</v>
      </c>
      <c r="C97" s="173">
        <v>0</v>
      </c>
      <c r="D97" s="173">
        <v>47765.9</v>
      </c>
      <c r="E97" s="173" t="s">
        <v>124</v>
      </c>
      <c r="F97" s="87"/>
      <c r="G97" s="236"/>
      <c r="H97" s="236"/>
      <c r="I97" s="35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28.5" customHeight="1">
      <c r="A98" s="237"/>
      <c r="B98" s="178"/>
      <c r="C98" s="179"/>
      <c r="D98" s="179"/>
      <c r="E98" s="179"/>
      <c r="F98" s="87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 ht="20.25">
      <c r="A99" s="195"/>
      <c r="B99" s="181"/>
      <c r="C99" s="182"/>
      <c r="D99" s="182"/>
      <c r="E99" s="183"/>
      <c r="F99" s="183"/>
      <c r="G99" s="3"/>
      <c r="H99" s="4"/>
      <c r="I99" s="18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 ht="20.25">
      <c r="A100" s="187"/>
      <c r="B100" s="181"/>
      <c r="C100" s="182"/>
      <c r="D100" s="182"/>
      <c r="E100" s="183"/>
      <c r="F100" s="183"/>
      <c r="G100" s="3"/>
      <c r="H100" s="35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20.25">
      <c r="A101" s="187"/>
      <c r="B101" s="181"/>
      <c r="C101" s="182"/>
      <c r="D101" s="182"/>
      <c r="E101" s="183"/>
      <c r="F101" s="183"/>
      <c r="G101" s="3"/>
      <c r="H101" s="35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3" spans="1:18" s="2" customFormat="1">
      <c r="A103" s="194"/>
      <c r="B103" s="178"/>
      <c r="C103" s="179"/>
      <c r="D103" s="179"/>
      <c r="E103" s="180"/>
      <c r="F103" s="180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194"/>
      <c r="B104" s="178"/>
      <c r="C104" s="179"/>
      <c r="D104" s="179"/>
      <c r="E104" s="180"/>
      <c r="F104" s="180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91"/>
      <c r="D295" s="91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91"/>
      <c r="D296" s="91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1" customWidth="1"/>
  </cols>
  <sheetData>
    <row r="1" spans="1:5">
      <c r="A1" s="211" t="s">
        <v>177</v>
      </c>
      <c r="B1" s="210"/>
      <c r="C1" s="210"/>
      <c r="D1" s="210"/>
      <c r="E1" s="212"/>
    </row>
    <row r="2" spans="1:5" ht="12.75">
      <c r="A2"/>
      <c r="B2"/>
      <c r="C2"/>
      <c r="D2"/>
      <c r="E2" s="213"/>
    </row>
    <row r="3" spans="1:5">
      <c r="B3" s="205"/>
      <c r="C3" s="192"/>
      <c r="D3" s="192"/>
      <c r="E3" s="214"/>
    </row>
    <row r="4" spans="1:5">
      <c r="A4" s="135"/>
      <c r="B4" s="136"/>
      <c r="C4" s="137"/>
      <c r="D4" s="137"/>
      <c r="E4" s="215" t="s">
        <v>0</v>
      </c>
    </row>
    <row r="5" spans="1:5" ht="47.25">
      <c r="A5" s="207" t="s">
        <v>1</v>
      </c>
      <c r="B5" s="207" t="s">
        <v>2</v>
      </c>
      <c r="C5" s="206" t="s">
        <v>175</v>
      </c>
      <c r="D5" s="206" t="s">
        <v>176</v>
      </c>
      <c r="E5" s="216" t="s">
        <v>172</v>
      </c>
    </row>
    <row r="6" spans="1:5" ht="12.75">
      <c r="A6"/>
      <c r="B6"/>
      <c r="C6"/>
      <c r="D6"/>
      <c r="E6" s="213"/>
    </row>
    <row r="7" spans="1:5">
      <c r="A7" s="138">
        <v>1</v>
      </c>
      <c r="B7" s="139">
        <v>2</v>
      </c>
      <c r="C7" s="138">
        <v>3</v>
      </c>
      <c r="D7" s="138">
        <v>4</v>
      </c>
      <c r="E7" s="217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3421551.7699999996</v>
      </c>
      <c r="E8" s="218">
        <f>D8-C8</f>
        <v>397110.36999999965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1530401.9</v>
      </c>
      <c r="E9" s="218">
        <f t="shared" ref="E9:E72" si="0">D9-C9</f>
        <v>152578.09999999986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947514.7</v>
      </c>
      <c r="E10" s="219">
        <f t="shared" si="0"/>
        <v>216789.19999999995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2051.6999999999998</v>
      </c>
      <c r="E11" s="219">
        <f t="shared" si="0"/>
        <v>244.59999999999991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238857.7</v>
      </c>
      <c r="E12" s="219">
        <f t="shared" si="0"/>
        <v>34115.400000000023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39032.5</v>
      </c>
      <c r="E13" s="219">
        <f t="shared" si="0"/>
        <v>-350.09999999999854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9355.2000000000007</v>
      </c>
      <c r="E14" s="219">
        <f t="shared" si="0"/>
        <v>217.30000000000109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19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195888.7</v>
      </c>
      <c r="E16" s="219">
        <f t="shared" si="0"/>
        <v>-87834.299999999988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3006.6</v>
      </c>
      <c r="E17" s="219">
        <f t="shared" si="0"/>
        <v>-477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925.8</v>
      </c>
      <c r="E18" s="219">
        <f t="shared" si="0"/>
        <v>-1859.3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69624.399999999994</v>
      </c>
      <c r="E19" s="219">
        <f t="shared" si="0"/>
        <v>26106.999999999993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23971.1</v>
      </c>
      <c r="E20" s="219">
        <f t="shared" si="0"/>
        <v>-31855.9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173.5</v>
      </c>
      <c r="E21" s="219">
        <f t="shared" si="0"/>
        <v>-2518.6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19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1891149.8699999999</v>
      </c>
      <c r="E23" s="218">
        <f t="shared" si="0"/>
        <v>244532.27000000002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1886278.5999999999</v>
      </c>
      <c r="E24" s="218">
        <f t="shared" si="0"/>
        <v>237157.09999999986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68455.199999999997</v>
      </c>
      <c r="E25" s="219">
        <f t="shared" si="0"/>
        <v>26886.299999999996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доходами'!D26</f>
        <v>4051.8</v>
      </c>
      <c r="E26" s="219">
        <f t="shared" si="0"/>
        <v>4051.8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332673.2</v>
      </c>
      <c r="E27" s="219">
        <f t="shared" si="0"/>
        <v>-22043.599999999977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1427569</v>
      </c>
      <c r="E28" s="219">
        <f t="shared" si="0"/>
        <v>188833.19999999995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57581.2</v>
      </c>
      <c r="E29" s="219">
        <f t="shared" si="0"/>
        <v>43481.2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452.2</v>
      </c>
      <c r="E30" s="219">
        <f t="shared" si="0"/>
        <v>-575.20000000000005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доходами'!D31</f>
        <v>0</v>
      </c>
      <c r="E31" s="219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5846.87</v>
      </c>
      <c r="E32" s="219">
        <f t="shared" si="0"/>
        <v>5770.57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-1427.8</v>
      </c>
      <c r="E33" s="219">
        <f t="shared" si="0"/>
        <v>2179.8000000000002</v>
      </c>
    </row>
    <row r="34" spans="1:5">
      <c r="A34" s="156" t="s">
        <v>26</v>
      </c>
      <c r="B34" s="207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0">
        <f t="shared" si="0"/>
        <v>79185.099999999627</v>
      </c>
    </row>
    <row r="35" spans="1:5">
      <c r="A35" s="208" t="s">
        <v>27</v>
      </c>
      <c r="B35" s="207"/>
      <c r="C35" s="155">
        <f>C36+C46+C50+C55+C60+C62+C68+C71+C75+C79+C83</f>
        <v>2143220</v>
      </c>
      <c r="D35" s="155">
        <f>D36+D46+D50+D55+D60+D62+D68+D71+D75+D79+D83</f>
        <v>2222405.0999999996</v>
      </c>
      <c r="E35" s="220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0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0">
        <v>0</v>
      </c>
      <c r="E37" s="219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19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9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7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7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7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7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7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7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0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7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7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7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0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7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7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7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7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0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7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7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7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7">
        <f t="shared" si="0"/>
        <v>3359.2000000000007</v>
      </c>
    </row>
    <row r="60" spans="1:5">
      <c r="A60" s="150" t="s">
        <v>137</v>
      </c>
      <c r="B60" s="209" t="s">
        <v>139</v>
      </c>
      <c r="C60" s="141">
        <f>C61</f>
        <v>0</v>
      </c>
      <c r="D60" s="141">
        <f>D61</f>
        <v>0</v>
      </c>
      <c r="E60" s="218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7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0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7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7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7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7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7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0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7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7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0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7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7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7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0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7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7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7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0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0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7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7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0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7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2024-01-27T08:26:17Z</cp:lastPrinted>
  <dcterms:created xsi:type="dcterms:W3CDTF">2014-02-03T08:40:31Z</dcterms:created>
  <dcterms:modified xsi:type="dcterms:W3CDTF">2024-01-29T12:57:35Z</dcterms:modified>
</cp:coreProperties>
</file>