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45" windowHeight="990"/>
  </bookViews>
  <sheets>
    <sheet name="Приложение 1" sheetId="21" r:id="rId1"/>
    <sheet name="Приложение 2" sheetId="22" r:id="rId2"/>
    <sheet name="Приложение 3" sheetId="23" r:id="rId3"/>
    <sheet name="Прил 3 Индикаторы (2)" sheetId="19" state="hidden" r:id="rId4"/>
    <sheet name="по ГРБС" sheetId="10" state="hidden" r:id="rId5"/>
    <sheet name="ГРБС АМО" sheetId="11" state="hidden" r:id="rId6"/>
    <sheet name="ГРБС" sheetId="18" state="hidden" r:id="rId7"/>
  </sheets>
  <definedNames>
    <definedName name="_xlnm.Print_Area" localSheetId="6">ГРБС!$A$1:$I$199</definedName>
    <definedName name="_xlnm.Print_Area" localSheetId="0">'Приложение 1'!$B$6:$P$36</definedName>
  </definedNames>
  <calcPr calcId="125725"/>
</workbook>
</file>

<file path=xl/calcChain.xml><?xml version="1.0" encoding="utf-8"?>
<calcChain xmlns="http://schemas.openxmlformats.org/spreadsheetml/2006/main">
  <c r="O54" i="21"/>
  <c r="N54"/>
  <c r="L54"/>
  <c r="K54"/>
  <c r="J54"/>
  <c r="I54"/>
  <c r="O41"/>
  <c r="N41"/>
  <c r="L41"/>
  <c r="K41"/>
  <c r="J41"/>
  <c r="I41"/>
  <c r="O26"/>
  <c r="N26"/>
  <c r="L26"/>
  <c r="K26"/>
  <c r="J26"/>
  <c r="I26"/>
  <c r="M45" l="1"/>
  <c r="M46"/>
  <c r="M50"/>
  <c r="M34"/>
  <c r="M33" l="1"/>
  <c r="L35" i="22"/>
  <c r="L20"/>
  <c r="D40" l="1"/>
  <c r="D39" l="1"/>
  <c r="D28"/>
  <c r="D37" l="1"/>
  <c r="M35" i="21" l="1"/>
  <c r="M32"/>
  <c r="M31"/>
  <c r="M30"/>
  <c r="M17"/>
  <c r="T48" i="22" l="1"/>
  <c r="R48"/>
  <c r="P48"/>
  <c r="N48"/>
  <c r="J48"/>
  <c r="I48"/>
  <c r="H48"/>
  <c r="G48"/>
  <c r="F48"/>
  <c r="E48"/>
  <c r="T20"/>
  <c r="R20"/>
  <c r="P20"/>
  <c r="N20"/>
  <c r="J20"/>
  <c r="I20"/>
  <c r="H20"/>
  <c r="G20"/>
  <c r="F20"/>
  <c r="E20"/>
  <c r="D7" l="1"/>
  <c r="M52" i="21" l="1"/>
  <c r="M51"/>
  <c r="M47"/>
  <c r="M44"/>
  <c r="M43"/>
  <c r="M53" l="1"/>
  <c r="M40"/>
  <c r="M49"/>
  <c r="M38"/>
  <c r="M37"/>
  <c r="M29"/>
  <c r="D41" i="22"/>
  <c r="D25"/>
  <c r="D26"/>
  <c r="D45"/>
  <c r="D47"/>
  <c r="D43" l="1"/>
  <c r="D22" l="1"/>
  <c r="D19"/>
  <c r="D46"/>
  <c r="D17"/>
  <c r="D44"/>
  <c r="D16"/>
  <c r="D15"/>
  <c r="D14"/>
  <c r="D34"/>
  <c r="D42"/>
  <c r="D33"/>
  <c r="D32"/>
  <c r="D31"/>
  <c r="D30"/>
  <c r="D11"/>
  <c r="D10"/>
  <c r="D9"/>
  <c r="D29"/>
  <c r="D8"/>
  <c r="D23"/>
  <c r="D24"/>
  <c r="D27"/>
  <c r="D35" l="1"/>
  <c r="D18"/>
  <c r="M48" i="21" l="1"/>
  <c r="M54" s="1"/>
  <c r="D12" i="22" l="1"/>
  <c r="D13" l="1"/>
  <c r="D20" s="1"/>
  <c r="D38"/>
  <c r="D48" s="1"/>
  <c r="M36" i="21" l="1"/>
  <c r="M28"/>
  <c r="M39" l="1"/>
  <c r="M41" s="1"/>
  <c r="M24"/>
  <c r="P24" s="1"/>
  <c r="M23"/>
  <c r="M22"/>
  <c r="M21"/>
  <c r="M20"/>
  <c r="M19"/>
  <c r="M16"/>
  <c r="M15"/>
  <c r="M14"/>
  <c r="M13"/>
  <c r="M18"/>
  <c r="P18" s="1"/>
  <c r="M25"/>
  <c r="M26" l="1"/>
  <c r="K192" i="19"/>
  <c r="J192"/>
  <c r="I192"/>
  <c r="H192"/>
  <c r="G192"/>
  <c r="F192"/>
  <c r="E192"/>
  <c r="D192"/>
  <c r="F180"/>
  <c r="K99"/>
  <c r="J99"/>
  <c r="I99"/>
  <c r="H99"/>
  <c r="G99"/>
  <c r="F99"/>
  <c r="E99"/>
  <c r="D99"/>
  <c r="K85"/>
  <c r="J85"/>
  <c r="I85"/>
  <c r="H85"/>
  <c r="G85"/>
  <c r="G84" s="1"/>
  <c r="F85"/>
  <c r="E85"/>
  <c r="E84" s="1"/>
  <c r="D85"/>
  <c r="K84"/>
  <c r="J84"/>
  <c r="I84"/>
  <c r="H84"/>
  <c r="F84"/>
  <c r="D84"/>
  <c r="K70"/>
  <c r="J70"/>
  <c r="I70"/>
  <c r="H70"/>
  <c r="G70"/>
  <c r="F70"/>
  <c r="E70"/>
  <c r="D70"/>
  <c r="K69"/>
  <c r="J69"/>
  <c r="I69"/>
  <c r="H69"/>
  <c r="G69"/>
  <c r="F69"/>
  <c r="E69"/>
  <c r="D69"/>
  <c r="K54"/>
  <c r="K24" s="1"/>
  <c r="J54"/>
  <c r="J24" s="1"/>
  <c r="I54"/>
  <c r="I24" s="1"/>
  <c r="H54"/>
  <c r="G54"/>
  <c r="G24" s="1"/>
  <c r="F54"/>
  <c r="E54"/>
  <c r="D54"/>
  <c r="K40"/>
  <c r="J40"/>
  <c r="I40"/>
  <c r="H40"/>
  <c r="G40"/>
  <c r="F40"/>
  <c r="E40"/>
  <c r="E39" s="1"/>
  <c r="D40"/>
  <c r="K39"/>
  <c r="J39"/>
  <c r="I39"/>
  <c r="H39"/>
  <c r="G39"/>
  <c r="F39"/>
  <c r="D39"/>
  <c r="K25"/>
  <c r="J25"/>
  <c r="I25"/>
  <c r="H25"/>
  <c r="G25"/>
  <c r="F25"/>
  <c r="F24" s="1"/>
  <c r="E25"/>
  <c r="D25"/>
  <c r="D24" s="1"/>
  <c r="H24"/>
  <c r="H189" i="18"/>
  <c r="I189"/>
  <c r="G189"/>
  <c r="S69" i="10"/>
  <c r="T69"/>
  <c r="R69"/>
  <c r="L69"/>
  <c r="S68"/>
  <c r="T68"/>
  <c r="R68"/>
  <c r="L68"/>
  <c r="S67"/>
  <c r="T67"/>
  <c r="R67"/>
  <c r="L67"/>
  <c r="S66"/>
  <c r="T66"/>
  <c r="R66"/>
  <c r="L66"/>
  <c r="S65"/>
  <c r="T65"/>
  <c r="R65"/>
  <c r="L65"/>
  <c r="S53"/>
  <c r="T53"/>
  <c r="R53"/>
  <c r="L53"/>
  <c r="S52"/>
  <c r="T52"/>
  <c r="R52"/>
  <c r="L52"/>
  <c r="S51"/>
  <c r="T51"/>
  <c r="R51"/>
  <c r="L51"/>
  <c r="S50"/>
  <c r="T50"/>
  <c r="R50"/>
  <c r="L50"/>
  <c r="S49"/>
  <c r="T49"/>
  <c r="R49"/>
  <c r="L49"/>
  <c r="S48"/>
  <c r="T48"/>
  <c r="R48"/>
  <c r="L48"/>
  <c r="S39"/>
  <c r="T39"/>
  <c r="R39"/>
  <c r="L39"/>
  <c r="S38"/>
  <c r="T38"/>
  <c r="R38"/>
  <c r="L38"/>
  <c r="S37"/>
  <c r="T37"/>
  <c r="R37"/>
  <c r="L37"/>
  <c r="S36"/>
  <c r="T36"/>
  <c r="R36"/>
  <c r="L36"/>
  <c r="S35"/>
  <c r="T35"/>
  <c r="R35"/>
  <c r="L35"/>
  <c r="S32"/>
  <c r="T32"/>
  <c r="R32"/>
  <c r="L32"/>
  <c r="S31"/>
  <c r="T31"/>
  <c r="R31"/>
  <c r="L31"/>
  <c r="S30"/>
  <c r="T30"/>
  <c r="R30"/>
  <c r="L30"/>
  <c r="S29"/>
  <c r="T29"/>
  <c r="R29"/>
  <c r="L29"/>
  <c r="S28"/>
  <c r="T28"/>
  <c r="R28"/>
  <c r="L28"/>
  <c r="F4" i="11"/>
  <c r="S107" i="10"/>
  <c r="T107"/>
  <c r="R107"/>
  <c r="S106"/>
  <c r="T106"/>
  <c r="R106"/>
  <c r="L106"/>
  <c r="S105"/>
  <c r="T105"/>
  <c r="R105"/>
  <c r="L105"/>
  <c r="L104"/>
  <c r="S103"/>
  <c r="T103"/>
  <c r="R103"/>
  <c r="L103"/>
  <c r="S102"/>
  <c r="T102"/>
  <c r="R102"/>
  <c r="L102"/>
  <c r="S101"/>
  <c r="T101"/>
  <c r="R101"/>
  <c r="L101"/>
  <c r="S100"/>
  <c r="T100"/>
  <c r="R100"/>
  <c r="L100"/>
  <c r="S99"/>
  <c r="T99"/>
  <c r="R99"/>
  <c r="L99"/>
  <c r="S98"/>
  <c r="T98"/>
  <c r="R98"/>
  <c r="L98"/>
  <c r="S97"/>
  <c r="T97"/>
  <c r="R97"/>
  <c r="L97"/>
  <c r="S96"/>
  <c r="T96"/>
  <c r="R96"/>
  <c r="L96"/>
  <c r="S95"/>
  <c r="T95"/>
  <c r="R95"/>
  <c r="L95"/>
  <c r="S94"/>
  <c r="T94"/>
  <c r="R94"/>
  <c r="L94"/>
  <c r="S93"/>
  <c r="T93"/>
  <c r="R93"/>
  <c r="L93"/>
  <c r="S92"/>
  <c r="T92"/>
  <c r="R92"/>
  <c r="L92"/>
  <c r="S91"/>
  <c r="T91"/>
  <c r="R91"/>
  <c r="L91"/>
  <c r="S90"/>
  <c r="T90"/>
  <c r="R90"/>
  <c r="L90"/>
  <c r="S89"/>
  <c r="T89"/>
  <c r="R89"/>
  <c r="L88"/>
  <c r="L89" s="1"/>
  <c r="S87"/>
  <c r="T87"/>
  <c r="R87"/>
  <c r="L86"/>
  <c r="L87" s="1"/>
  <c r="S85"/>
  <c r="T85"/>
  <c r="R85"/>
  <c r="L84"/>
  <c r="L85" s="1"/>
  <c r="S83"/>
  <c r="T83"/>
  <c r="R83"/>
  <c r="L83"/>
  <c r="S82"/>
  <c r="T82"/>
  <c r="R82"/>
  <c r="L82"/>
  <c r="S81"/>
  <c r="T81"/>
  <c r="R81"/>
  <c r="L81"/>
  <c r="S80"/>
  <c r="T80"/>
  <c r="R80"/>
  <c r="L80"/>
  <c r="S79"/>
  <c r="T79"/>
  <c r="R79"/>
  <c r="L79"/>
  <c r="R84"/>
  <c r="E22" i="11"/>
  <c r="E21" s="1"/>
  <c r="F22"/>
  <c r="F21" s="1"/>
  <c r="S117" i="10"/>
  <c r="T117"/>
  <c r="R117"/>
  <c r="L117"/>
  <c r="S116"/>
  <c r="T116"/>
  <c r="R116"/>
  <c r="L116"/>
  <c r="S115"/>
  <c r="T115"/>
  <c r="R115"/>
  <c r="L115"/>
  <c r="S114"/>
  <c r="T114"/>
  <c r="R114"/>
  <c r="L114"/>
  <c r="S113"/>
  <c r="T113"/>
  <c r="R113"/>
  <c r="L113"/>
  <c r="S112"/>
  <c r="T112"/>
  <c r="R112"/>
  <c r="L112"/>
  <c r="S111"/>
  <c r="T111"/>
  <c r="R111"/>
  <c r="L111"/>
  <c r="S110"/>
  <c r="T110"/>
  <c r="R110"/>
  <c r="L110"/>
  <c r="S109"/>
  <c r="T109"/>
  <c r="R109"/>
  <c r="L109"/>
  <c r="S108"/>
  <c r="T108"/>
  <c r="R108"/>
  <c r="L108"/>
  <c r="S78"/>
  <c r="T78"/>
  <c r="R78"/>
  <c r="S77"/>
  <c r="T77"/>
  <c r="R77"/>
  <c r="S76"/>
  <c r="T76"/>
  <c r="R76"/>
  <c r="S75"/>
  <c r="T75"/>
  <c r="R75"/>
  <c r="S74"/>
  <c r="T74"/>
  <c r="R74"/>
  <c r="L74"/>
  <c r="S73"/>
  <c r="T73"/>
  <c r="R73"/>
  <c r="L73"/>
  <c r="T72"/>
  <c r="R72"/>
  <c r="L72"/>
  <c r="S71"/>
  <c r="T71"/>
  <c r="R71"/>
  <c r="L71"/>
  <c r="S70"/>
  <c r="T70"/>
  <c r="R70"/>
  <c r="L70"/>
  <c r="S64"/>
  <c r="T64"/>
  <c r="R64"/>
  <c r="L64"/>
  <c r="S63"/>
  <c r="T63"/>
  <c r="R63"/>
  <c r="L63"/>
  <c r="S62"/>
  <c r="T62"/>
  <c r="R62"/>
  <c r="L62"/>
  <c r="S61"/>
  <c r="T61"/>
  <c r="R61"/>
  <c r="L61"/>
  <c r="S60"/>
  <c r="T60"/>
  <c r="R60"/>
  <c r="L60"/>
  <c r="S59"/>
  <c r="T59"/>
  <c r="R59"/>
  <c r="L59"/>
  <c r="L58"/>
  <c r="S57"/>
  <c r="T57"/>
  <c r="R57"/>
  <c r="L57"/>
  <c r="S56"/>
  <c r="T56"/>
  <c r="R56"/>
  <c r="L56"/>
  <c r="S55"/>
  <c r="T55"/>
  <c r="R55"/>
  <c r="L55"/>
  <c r="S54"/>
  <c r="T54"/>
  <c r="R54"/>
  <c r="L54"/>
  <c r="S47"/>
  <c r="T47"/>
  <c r="R47"/>
  <c r="L47"/>
  <c r="S46"/>
  <c r="T46"/>
  <c r="R46"/>
  <c r="L46"/>
  <c r="S45"/>
  <c r="T45"/>
  <c r="R45"/>
  <c r="L45"/>
  <c r="S44"/>
  <c r="T44"/>
  <c r="R44"/>
  <c r="S43"/>
  <c r="T43"/>
  <c r="R43"/>
  <c r="S40"/>
  <c r="T40"/>
  <c r="R40"/>
  <c r="S33"/>
  <c r="T33"/>
  <c r="R33"/>
  <c r="S27"/>
  <c r="T27"/>
  <c r="R27"/>
  <c r="S26"/>
  <c r="T26"/>
  <c r="R26"/>
  <c r="S25"/>
  <c r="T25"/>
  <c r="R25"/>
  <c r="S24"/>
  <c r="T24"/>
  <c r="R24"/>
  <c r="S23"/>
  <c r="T23"/>
  <c r="R23"/>
  <c r="S22"/>
  <c r="T22"/>
  <c r="R22"/>
  <c r="S21"/>
  <c r="T21"/>
  <c r="R21"/>
  <c r="S20"/>
  <c r="T20"/>
  <c r="R20"/>
  <c r="S19"/>
  <c r="T19"/>
  <c r="R19"/>
  <c r="S18"/>
  <c r="T18"/>
  <c r="R18"/>
  <c r="S17"/>
  <c r="T17"/>
  <c r="R17"/>
  <c r="S16"/>
  <c r="T16"/>
  <c r="R16"/>
  <c r="S12"/>
  <c r="S118" s="1"/>
  <c r="T12"/>
  <c r="T118" s="1"/>
  <c r="R12"/>
  <c r="R118" s="1"/>
  <c r="S15"/>
  <c r="T15"/>
  <c r="R15"/>
  <c r="S14"/>
  <c r="T14"/>
  <c r="R14"/>
  <c r="S13"/>
  <c r="T13"/>
  <c r="R13"/>
  <c r="S11"/>
  <c r="T11"/>
  <c r="R11"/>
  <c r="S10"/>
  <c r="T10"/>
  <c r="R10"/>
  <c r="S9"/>
  <c r="T9"/>
  <c r="R9"/>
  <c r="S8"/>
  <c r="T8"/>
  <c r="R8"/>
  <c r="S7"/>
  <c r="T7"/>
  <c r="R7"/>
  <c r="S6"/>
  <c r="T6"/>
  <c r="R6"/>
  <c r="S5"/>
  <c r="T5"/>
  <c r="R5"/>
  <c r="S4"/>
  <c r="T4"/>
  <c r="R4"/>
  <c r="D13" i="11"/>
  <c r="D14"/>
  <c r="D15"/>
  <c r="E13"/>
  <c r="F13"/>
  <c r="E15"/>
  <c r="E11"/>
  <c r="E10" s="1"/>
  <c r="F14"/>
  <c r="E14"/>
  <c r="F15"/>
  <c r="E12"/>
  <c r="F12"/>
  <c r="F11"/>
  <c r="F10" s="1"/>
  <c r="D11"/>
  <c r="D10" s="1"/>
  <c r="D12"/>
  <c r="D22"/>
  <c r="D21" s="1"/>
  <c r="F20"/>
  <c r="F19" s="1"/>
  <c r="E20"/>
  <c r="E19" s="1"/>
  <c r="D20"/>
  <c r="D19" s="1"/>
  <c r="D18"/>
  <c r="R104" i="10"/>
  <c r="T104"/>
  <c r="E18" i="11"/>
  <c r="S104" i="10"/>
  <c r="S72"/>
  <c r="R34"/>
  <c r="T34"/>
  <c r="S34"/>
  <c r="F18" i="11"/>
  <c r="S41" i="10"/>
  <c r="T41"/>
  <c r="S42"/>
  <c r="T42"/>
  <c r="R41"/>
  <c r="R42"/>
  <c r="S58"/>
  <c r="T58"/>
  <c r="R58"/>
  <c r="T88"/>
  <c r="S88"/>
  <c r="R88"/>
  <c r="T86"/>
  <c r="S86"/>
  <c r="R86"/>
  <c r="T84"/>
  <c r="S84"/>
  <c r="E4" i="11"/>
  <c r="D4"/>
  <c r="F6"/>
  <c r="F5" s="1"/>
  <c r="D6"/>
  <c r="D5" s="1"/>
  <c r="E6"/>
  <c r="E5" s="1"/>
  <c r="F16"/>
  <c r="D16"/>
  <c r="E16"/>
  <c r="E24" i="19" l="1"/>
  <c r="E3" i="11"/>
  <c r="F3"/>
  <c r="D3"/>
  <c r="P35" i="22"/>
  <c r="E35"/>
  <c r="T35"/>
  <c r="H35"/>
  <c r="J35"/>
  <c r="R35"/>
  <c r="G35"/>
  <c r="N35"/>
  <c r="I35"/>
  <c r="F35"/>
</calcChain>
</file>

<file path=xl/sharedStrings.xml><?xml version="1.0" encoding="utf-8"?>
<sst xmlns="http://schemas.openxmlformats.org/spreadsheetml/2006/main" count="1906" uniqueCount="646">
  <si>
    <t>№ п/п</t>
  </si>
  <si>
    <t>Номер и наименование основного мероприятия</t>
  </si>
  <si>
    <t>Целевой показатель (индикатор)</t>
  </si>
  <si>
    <t>отчётный год 2013 год</t>
  </si>
  <si>
    <t>2020 год</t>
  </si>
  <si>
    <t>2019 год</t>
  </si>
  <si>
    <t>2018 год</t>
  </si>
  <si>
    <t>2017 год</t>
  </si>
  <si>
    <t>значения целевых показателей (индикаторов)</t>
  </si>
  <si>
    <t>%</t>
  </si>
  <si>
    <t>Ед. измерения</t>
  </si>
  <si>
    <t>Сведения о целевых показателях (индикаторах) муниципальной программы, подпрограмм муниципальной программы и их значениях</t>
  </si>
  <si>
    <t>ГРБС</t>
  </si>
  <si>
    <t>КВСР</t>
  </si>
  <si>
    <t>всего</t>
  </si>
  <si>
    <t xml:space="preserve"> </t>
  </si>
  <si>
    <t>Источник финансирования</t>
  </si>
  <si>
    <t>ФБ</t>
  </si>
  <si>
    <t>2015 г.</t>
  </si>
  <si>
    <t>2016 г.</t>
  </si>
  <si>
    <t>2017 г.</t>
  </si>
  <si>
    <t>МКУ «Управление жилищно-коммунального хозяйства»</t>
  </si>
  <si>
    <t>Администрация МО ГО "Усинск"</t>
  </si>
  <si>
    <t xml:space="preserve">Подпрограмма 4 «Чистая вода» на территории муниципального образования городского округа «Усинск» в 2014-2017 гг. и на период до 2020 г. </t>
  </si>
  <si>
    <t>Всего</t>
  </si>
  <si>
    <t>Количество проведенных мероприятий по оценке запасов подземных вод в сельских населенных пунктах</t>
  </si>
  <si>
    <t>Удельный вес проб воды, отбор которых произведен из водопроводной сети и которые не отвечают гигиеническим нормативам по санитарно-химическим показателям (%).</t>
  </si>
  <si>
    <t>Подпрограмма II  «Энергосбережение и повышение энергетической эффективности на территории муниципального образования городского округа «Усинск» на 2014-2016 годы и на период до 2020 года»</t>
  </si>
  <si>
    <t>1.1.1</t>
  </si>
  <si>
    <t>Количество утвержденных нормативно-правовых актов, обеспечивающих реализацию подпрограммы</t>
  </si>
  <si>
    <t>ед.</t>
  </si>
  <si>
    <t>1.1.2</t>
  </si>
  <si>
    <t>1.1.3</t>
  </si>
  <si>
    <t>Группа А. Общие целевые показатели в области энергосбережения и повышения энергетической эффективности</t>
  </si>
  <si>
    <t>А.1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</si>
  <si>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</t>
  </si>
  <si>
    <t>А.2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</si>
  <si>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</t>
  </si>
  <si>
    <t>А.3</t>
  </si>
  <si>
    <t>Доля объема холодной 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</t>
  </si>
  <si>
    <t>А.4</t>
  </si>
  <si>
    <t>Доля объема горячей 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</t>
  </si>
  <si>
    <t>А.5</t>
  </si>
  <si>
    <t>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</t>
  </si>
  <si>
    <t>А.6</t>
  </si>
  <si>
    <t>Доля  объема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муниципального образования</t>
  </si>
  <si>
    <t>Группа В. Целевые показатели в области энергосбережения и повышения энергетической эффективности в муниципальном секторе</t>
  </si>
  <si>
    <t>В.1</t>
  </si>
  <si>
    <t>кВтч/кв.м</t>
  </si>
  <si>
    <t>В.2</t>
  </si>
  <si>
    <t>В.3</t>
  </si>
  <si>
    <t>В.4</t>
  </si>
  <si>
    <t>В.5</t>
  </si>
  <si>
    <t>В.6</t>
  </si>
  <si>
    <t>Количество энергосервисных договоров (контрактов), заключенных органами местного самоуправления и муниципальными учреждениями.</t>
  </si>
  <si>
    <t>Группа С. Целевые показатели в области энергосбережения и повышения энергетической эффективности в жилищном фонде</t>
  </si>
  <si>
    <t>С.1</t>
  </si>
  <si>
    <t>Удельный  расход тепловой энергии в многоквартирных домах, (в расчете на 1 кв. метр общей площади)</t>
  </si>
  <si>
    <t>Гкал/кв.м.</t>
  </si>
  <si>
    <t>С.2</t>
  </si>
  <si>
    <t>Удельный расход холодной воды в многоквартирных домах, (в расчете на 1 жителя)</t>
  </si>
  <si>
    <t>куб.м./чел.</t>
  </si>
  <si>
    <t>С.3</t>
  </si>
  <si>
    <t>Удельный  расход  горячей  воды в многоквартирных домах, (в расчете на 1 жителя)</t>
  </si>
  <si>
    <t>С.4</t>
  </si>
  <si>
    <t>Удельный расход электрической энергии  в многоквартирных домах, (в расчете на 1 кв. метр общей площади)</t>
  </si>
  <si>
    <t>С.5</t>
  </si>
  <si>
    <t>Удельный расход природного газа в многоквартирных домах с индивидуальными  системами газового отопления  (в расчете на 1 кв. метр общей площади)</t>
  </si>
  <si>
    <t>тыс.куб.м/кв.м</t>
  </si>
  <si>
    <t>С.6</t>
  </si>
  <si>
    <t>Удельный расход природного газа в многоквартирных домах с иными  системами теплоснабжения  (в расчете на 1 жителя)</t>
  </si>
  <si>
    <t>С.7</t>
  </si>
  <si>
    <t>Удельный суммарный расход энергетических ресурсов в многоквартирных домах</t>
  </si>
  <si>
    <t>Подпрограмма III «Содержание и развитие жилищно-коммунального хозяйства на территории муниципального образования городского округа «Усинск» в 2014-2016 годах и на период до 2020 года»</t>
  </si>
  <si>
    <t>Доля освещенных частей улиц (проездов и т.п.) в их общей протяженности</t>
  </si>
  <si>
    <t>в том числе:</t>
  </si>
  <si>
    <t>Протяжённость водопроводных сетей нуждающихся в замене (на конец года)</t>
  </si>
  <si>
    <t>км</t>
  </si>
  <si>
    <t>Одиночное протяжение уличной водопроводной сети</t>
  </si>
  <si>
    <t xml:space="preserve"> км</t>
  </si>
  <si>
    <t>износ</t>
  </si>
  <si>
    <t xml:space="preserve"> %</t>
  </si>
  <si>
    <t>в том числе нуждающейся в замене</t>
  </si>
  <si>
    <t>теплоснабжение (на конец года)</t>
  </si>
  <si>
    <t>Число источников теплоснабжения</t>
  </si>
  <si>
    <t>Суммарная мощность источников теплоснабжения</t>
  </si>
  <si>
    <t>Гкал/час</t>
  </si>
  <si>
    <t>Протяжённость тепловых паровых сетей в двухтрубном исчислении</t>
  </si>
  <si>
    <t>Выполнение предписаний Ростехнадзора</t>
  </si>
  <si>
    <t>Количество построенных и введённых в эксплуатацию объектов водоснабжения в сельских населённых пунктах</t>
  </si>
  <si>
    <t>с. Усть - Лыжа</t>
  </si>
  <si>
    <t>пст. Усадор</t>
  </si>
  <si>
    <t>д. Денисовка</t>
  </si>
  <si>
    <t>Количество обустроенных в соответствии с законодательством существующих объектов водоснабжения в сельских населённых пунктах</t>
  </si>
  <si>
    <t>с. Щельябож</t>
  </si>
  <si>
    <t>д. Захарвань</t>
  </si>
  <si>
    <t>с. Мутный Материк</t>
  </si>
  <si>
    <t>д. Васькино</t>
  </si>
  <si>
    <t>с. Колва</t>
  </si>
  <si>
    <t>д. Новикбож</t>
  </si>
  <si>
    <t>Установка фонтанчиков и систем фильтрации воды в учреждениях Управления образования МО ГО «Усинск»</t>
  </si>
  <si>
    <t>Мероприятие 2.1.1. Оснащение общедомовыми приборами учета энергетических ресурсов в части муниципальной доли</t>
  </si>
  <si>
    <t>Основное мероприятие 1 подпрограммы 2 Оснащение приборами учета энергетических ресурсов</t>
  </si>
  <si>
    <t>Мероприятие 3.1.5. Содержание автомобильных дорог и инженерных сооружений на них в границах городского округа</t>
  </si>
  <si>
    <t>Мероприятие 3.1.6. Выполнение работ по содержанию мемориала "Три Поколения", территории , прилегающей к плавательному бассейну (площадь им.А.М.Босовой), территорий детских площадок по ул.Молодежная, ул.Парковая, ул.60летОктября, памятника "Нефтянику", "Комару", сквер "Первостроителю", сквер "Рябиновый сад" и прилегающих к ним территорий МО ГО "Усинск"</t>
  </si>
  <si>
    <t>Мероприятие 2.1.2. Оснащение приборами учёта  муниципальных нежилых помещениях</t>
  </si>
  <si>
    <t>-</t>
  </si>
  <si>
    <t>МБУ "УКС"</t>
  </si>
  <si>
    <t>5.1.1.</t>
  </si>
  <si>
    <t>Расселяемая площадь ветхого и аварийного жилищного фонда</t>
  </si>
  <si>
    <t>кв.м.</t>
  </si>
  <si>
    <t>5.1.2.</t>
  </si>
  <si>
    <t>5.1.3.</t>
  </si>
  <si>
    <t>Количество жителей, улучшивших условия проживания в результате приобретения жилья</t>
  </si>
  <si>
    <t>жители</t>
  </si>
  <si>
    <t>МБУ "Управление капитального строительства" администрации Мо ГО "Усинск"</t>
  </si>
  <si>
    <t>Строительство жилых домов для переселения граждан из аварийного жилищного фонда</t>
  </si>
  <si>
    <t>Основное мероприятие 1 подпрограммы 3 Благоустройство территории МО ГО "Усинск"</t>
  </si>
  <si>
    <t>Основное мероприятие 8 подпрограммы 3 Расходы за счет субвенции на осуществление предельных полномочий по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</si>
  <si>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Основное мероприятие 9 подпрограммы 3 Расходы за счет  средств субвенции на осуществление переданных государственных полномочий Республики Коми по отлову и содержанию безнадзорных животных</t>
  </si>
  <si>
    <t>Основное мероприятие 6 подпрограммы 3 Обеспечение выполнения мероприятий в сфере жилищно-коммунального хозяйства и благоустройства</t>
  </si>
  <si>
    <t>Основное мероприятие 2 подпрограммы 3 Капитальный и текущий ремонт муниципального жилищного фонда</t>
  </si>
  <si>
    <t>Основное мероприятие 4 подпрограммы 3 Капитальный ремонт и ремонт дворовых территорий, проездов к дворовым территориям многоквартирных домов</t>
  </si>
  <si>
    <t>Основное мероприятие 5 подпрограммы 3 Содержание и развитие систем коммунальной инфраструктуры</t>
  </si>
  <si>
    <t>Основное мероприятие 3 подпрограммы 3 Проведение капитального  ремонта многоквартирных жилых домов на территории МО ГО "Усинск"</t>
  </si>
  <si>
    <t>Основное мероприятие 5 подпрограммы 2 Устройство праздничной иллюминации</t>
  </si>
  <si>
    <t xml:space="preserve">Основное мероприятие 6 подпрограммы 2 Приобретение  насоса  для работы городского фонтана </t>
  </si>
  <si>
    <t>Общая площадь жилых помещений, приходящаяся в среднем на одного жителя</t>
  </si>
  <si>
    <t>Одиночное протяжение уличной канализационной сети.</t>
  </si>
  <si>
    <t>Мероприятие 3.4.1. ул.Строителей д.16, 16/1, Парковая д.13, ул. Ленина д.9</t>
  </si>
  <si>
    <t>Столбец1</t>
  </si>
  <si>
    <t>КФСР</t>
  </si>
  <si>
    <t>наименование МП (согласно постановлению от 19.08.2014 г. № 1699</t>
  </si>
  <si>
    <t>КЦСР(1-2 знаки)</t>
  </si>
  <si>
    <t>КЦСР (3 знак)</t>
  </si>
  <si>
    <t>наименование подпрограммы</t>
  </si>
  <si>
    <t>КЦСР (4-7 знаки)</t>
  </si>
  <si>
    <t>наименование основного мероприятия или направления непрограммных расходов</t>
  </si>
  <si>
    <t>наименование мероприятия</t>
  </si>
  <si>
    <t>ПБС</t>
  </si>
  <si>
    <t>источник финансирования</t>
  </si>
  <si>
    <t>КВР</t>
  </si>
  <si>
    <t>Группа КВР</t>
  </si>
  <si>
    <t>Доп.КР</t>
  </si>
  <si>
    <t>КОСГУ</t>
  </si>
  <si>
    <t>2015 год</t>
  </si>
  <si>
    <t>2016 год</t>
  </si>
  <si>
    <t>контрольное событие 2015 г.</t>
  </si>
  <si>
    <t>контрольное событие 2016 г.</t>
  </si>
  <si>
    <t>контрольное событие 2017 г.</t>
  </si>
  <si>
    <t>МБ</t>
  </si>
  <si>
    <t>РБ</t>
  </si>
  <si>
    <t>2. МП "Строительство, обеспечение качественным, доступным жильем и услугам жилищно-коммунального хозяйства населения МО ГО "Усинск" в 2014-2016 годах и на период до 2020 года"</t>
  </si>
  <si>
    <t>2.1 Подпрограмма «Обеспечение жильем молодых семей»</t>
  </si>
  <si>
    <t>Основное мероприятие 1 Обеспечение жильем молодых семей</t>
  </si>
  <si>
    <t>Мероприятие 1.1. Разработка и принятие на муниципальном уровне нормативно-правовых актов, обеспечивающих реализацию установленных мероприятий</t>
  </si>
  <si>
    <t>Администрация МО ГО Усинск</t>
  </si>
  <si>
    <t>Мероприятие 1.1.2. Формирование перечня молодых семей - участников  подпрограммы</t>
  </si>
  <si>
    <t>Мероприятие 1.1.3. Организация работы, направленной на информирование населения о действующих мерах поддержки</t>
  </si>
  <si>
    <t xml:space="preserve">Мероприятие 1.1.4. Предоставление социальных выплат молодым семьям за счет местного бюджета на приобретение жилого помещения или создания объекта индивидуального жилищного строительства </t>
  </si>
  <si>
    <t xml:space="preserve">Мероприятие 1.1.5. Предоставление социальных выплат молодым семьям за счет остатков прошлых лет из Республиканского бюджета  Республики Коми на приобретение жилого помещения или создания объекта индивидуального жилищного строительства </t>
  </si>
  <si>
    <t xml:space="preserve">Мероприятие 1.1.6. Предоставление социальных выплат молодым семьям за счет остатков прошлых лет из Федерального бюджета  на приобретение жилого помещения или создания объекта индивидуального жилищного строительства </t>
  </si>
  <si>
    <t xml:space="preserve">Мероприятие 1.1.7. Предоставление социальных выплат молодым семьям за счет Республиканского бюджета Республики Коми на приобретение жилого помещения или создания объекта индивидуального жилищного строительства </t>
  </si>
  <si>
    <t xml:space="preserve">Мероприятие 1.1.8. Предоставление социальных выплат молодым семьям из Федерального бюджета  на приобретение жилого помещения или создания объекта индивидуального жилищного строительства </t>
  </si>
  <si>
    <t>2.2 подпрограмма "Энергосбережение и повышение энергетической эффективности на территории муниципального образования городского округа "Усинск" на 2014-2016 годы и на период до 2020 года"</t>
  </si>
  <si>
    <t>МКУ Управление жилищно-коммунального хозяйства</t>
  </si>
  <si>
    <t xml:space="preserve">Мероприятие 2.1.3. Оснащение индивидуальными приборами учета газа муниципальных жилых квартир </t>
  </si>
  <si>
    <t>Мероприятие 2.1.4. Оснащение индивидуальными приборами учета газа льготной категории граждан</t>
  </si>
  <si>
    <t>Основное мероприятие 2 подпрограммы 2 Модернизация сетей уличного освещения</t>
  </si>
  <si>
    <t>Мероприятие 2.2.2. Замена светильников на светодиодные  по ул. Мира</t>
  </si>
  <si>
    <t>Основное мероприятие 3 подпрограммы 2 Энергоаудит систем тепло- и водоснабжения на территории МО ГО "Усинск"</t>
  </si>
  <si>
    <t>Мероприятие 2.3.1. Разработка схемы водоснабжения АМО ГО "Усинск" (с электронной моделью)</t>
  </si>
  <si>
    <t>Мероприятие 2.3.2. Разработка схемы теплоснабжения АМО ГО "Усинск" (с электронной моделью)</t>
  </si>
  <si>
    <t>Мероприятие 2.4.1. Замена электропроводки в образовательных организациях</t>
  </si>
  <si>
    <t>Мероприятие 2.2.1. Замена проводов АС (устаревший неизолированный провод) уличного освещения на СИП (самонесущий, изолированный, нового поколения) ул. Строителей, Возейская, Комсомольская, Приполярная</t>
  </si>
  <si>
    <t>Мероприятие 2.2.3. Переключение сети уличного освещения по ул. Аэродромная в пгт Парма с установкой узла учета электроэнергии</t>
  </si>
  <si>
    <t>Основное мероприятие 4 подпрограммы 2 Установка энергосберегающих светильников в муниципальных учреждений МО ГО "Усинск"</t>
  </si>
  <si>
    <t>Мероприятие 2.4.2. Ремонт электрических сетей силового и коммутационного оборудования в образова-тельных организациях</t>
  </si>
  <si>
    <t>Мероприятие 2.4.3. Ремонт освещения подвального помещения в образовательных организациях</t>
  </si>
  <si>
    <t>Мероприятие 2.4.4. Замена светильников на светодиодные в служебном помещении по ул.Парковая д.5а (офис МКУ "УЖКХ")</t>
  </si>
  <si>
    <t xml:space="preserve">Мероприятие 2.5.1. Устройство праздничной иллюминации на опорах уличного освещения по ул. Мира </t>
  </si>
  <si>
    <t xml:space="preserve">Мероприятие 2.6.1. Приобретение  насоса  для работы городского фонтана </t>
  </si>
  <si>
    <t>2.3 подпрограмма «Содержание и развитие жилищно-коммунального хозяйства на территории муниципального образования городского округа «Усинск» в 2014-2016 годах и на период до 2020 года»</t>
  </si>
  <si>
    <t>Мероприятие 3.1.1. Техническое обслуживание сетей уличного освещения  и организация освещения улиц на территории МО ГО "Усинск"</t>
  </si>
  <si>
    <t>Мероприятие 3.1.2. Техническое обслуживание сетей ливневой канализации</t>
  </si>
  <si>
    <t>Мероприятие 3.1.3. Оплата электроэнергии по уличному освещению</t>
  </si>
  <si>
    <t>Мероприятие 3.1.4. Содержание городского фонтана (с оплатой электроэнергии  и водоснабжения)</t>
  </si>
  <si>
    <t>Мероприятие 3.1.7. Озеленение территории МО ГО "Усинск"</t>
  </si>
  <si>
    <t>Мероприятие 3.1.8. Организация и содержание мест захоронения</t>
  </si>
  <si>
    <t>Мероприятие 3.1.9. Прочие мероприятия по благоустройству городских округов</t>
  </si>
  <si>
    <t>Мероприятие 3.1.10. Ликвидация свалок в городской черте</t>
  </si>
  <si>
    <t>Мероприятие 3.1.11. Вывоз и погребение невостребованных трупов</t>
  </si>
  <si>
    <t>Мероприятие 3.1.13. Снос аварийного жилого фонда</t>
  </si>
  <si>
    <t>МБУ Управление капитального строительства</t>
  </si>
  <si>
    <t>Мероприятие 3.1.14. Обустройство сквера им. В.Ефремовой</t>
  </si>
  <si>
    <t>Мероприятие 3.2.1. Капитальный ремонт муниципального жилья</t>
  </si>
  <si>
    <t>Мероприятие 3.2.2. Текущий ремонт муниципального жилья без нанимателей</t>
  </si>
  <si>
    <t>Мероприятие 3.3.1. Доля муниципального образования на уплату взносов на капитальный ремонт общего имущества МКД в части муниципального жилья в соответствии с п.1 ст.169 Жилищного Кодекса РФ</t>
  </si>
  <si>
    <t>Мероприятие 3.4.2. ул.Строителей д.13, 15, 15а, ул.60лет Октября д.3</t>
  </si>
  <si>
    <t>Мероприятие 3.4.3. ул.Нефтяников д.40, 42, 44, 46</t>
  </si>
  <si>
    <t>Мероприятие 3.4.4. ул.Молодежная д.3, 3а</t>
  </si>
  <si>
    <t>Мероприятие 3.5.1. Замена баков-аккумуляторов на ЦВК</t>
  </si>
  <si>
    <t>Мероприятие 3.5.2. Реконструкция действующих очистных сооружений – устройство станции доочистки сточных вод от металлов.</t>
  </si>
  <si>
    <t>Мероприятие 3.5.4. 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</si>
  <si>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Мероприятие 3.5.5. Компенсация выпадающих доходов организациям, предоставляющим населению коммунальные услуги по тарифам, не обеспечивающим возмещение издержек (теплоснабжение)</t>
  </si>
  <si>
    <t>Мероприятие 3.5.6. Субсидии на содержание бани (с.Усть-Уса)</t>
  </si>
  <si>
    <t>Мероприятие 3.5.7. Субсидии на содержание объектов коммунальной инфраструктуры (ст.Юкост)</t>
  </si>
  <si>
    <t>Мероприятие 3.6.1. Обеспечение выполнения мероприятий в сфере жилищно-коммунального хозяйства и благоустройства (содержание МКУ "УЖКХ")</t>
  </si>
  <si>
    <t>Основное мероприятие 7 подпрограммы 3  Расходы за счет субвенции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</si>
  <si>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Мероприятие 3.7.1. Расходы за счет субвенции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</si>
  <si>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Мероприятие 3.8.1. Расходы за счет субвенции на осуществление предельных полномочий по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</si>
  <si>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Мероприятие 3.9.1. Расходы за счет  средств субвенции на осуществление переданных государственных полномочий Республики Коми по отлову и содержанию безнадзорных животных</t>
  </si>
  <si>
    <t xml:space="preserve">2.5. «Переселение граждан из аварийного жилищного фонда на 2014-2017 годы на территории муниципального образования городского округа "Усинск"» </t>
  </si>
  <si>
    <t>Основное мероприятие 1 подпрограммы 5 Строительство жилых домов для переселения граждан из аварийного жилищного фонда</t>
  </si>
  <si>
    <t>Мероприятие 5.1.1. Технологическое присоединение к электрическим сетям 38-ми квартирного жилого дома в г. Усинске (1 этап)</t>
  </si>
  <si>
    <t>Мероприятие 5.1.2. Технологическое присоединение к электрическим сетям 38-ми квартирного жилого дома в с.Усть-Уса (1 этап)</t>
  </si>
  <si>
    <t>Мероприятие 5.1.3. Технологическое присоединение к газораспределительным сетям 38-ми квартирного жилого дома в г.Усинск (1 этап)</t>
  </si>
  <si>
    <t>мероприятие 5.1.4 Строительство жилых домов для переселения граждан из аварийного жилищного фонда</t>
  </si>
  <si>
    <t>Основное мероприятие 2 подпрограммы 5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</si>
  <si>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Мероприятие 5.2.1. Расходы за счет субсидий прошлых лет</t>
  </si>
  <si>
    <t>Мероприятие 5.2.2. Софинансирование к МБТ</t>
  </si>
  <si>
    <t>2.6. «Строительство, реконструкция объектов социальной и жилищной сферы на 2014-2016 гг. и на период до 2020 г.</t>
  </si>
  <si>
    <t>Основное мероприятие 1 подпрограммы 6 Строительство внутрипоселковых газораспределительных сетей для обеспечения попутным газом сельских населенных пунктов</t>
  </si>
  <si>
    <t>Мероприятие 6.1. Строительство внутрипоселковых газораспределительных сетей для обеспечения попутным газом сельских населенных пунктов (с. Колва)</t>
  </si>
  <si>
    <t>Основное мероприятие 2 подпрограммы 6 Строительство инжинерных сетей для участков, предоставляемых многодетным семьям под индивидуальное строительство</t>
  </si>
  <si>
    <t>Мероприятие 6.2. Строительство инжинерных сетей для участков, предоставляемых многодетным семьям под индивидуальное строительство</t>
  </si>
  <si>
    <t>Мероприятие 6.3. Предоставление субсидий МБУ "УКС" на выполнение муниципального задания</t>
  </si>
  <si>
    <t>Основное мероприятие 3 подпрограммы 6 Обеспечение выполнения мероприятий в капитальном строительстве</t>
  </si>
  <si>
    <t>Основное мероприятие 4 подпрограммы 6 Реконструкция здания по ул.60 лет Октября для дальнейшего использования под жилье гражданам, нуждающимся в жилых помещениях муниципального жилого фонда (в т.ч. ПСД и обследование)</t>
  </si>
  <si>
    <t>Мероприятие 6.4. Реконструкция здания по ул.60 лет Октября для дальнейшего использования под жилье гражданам, нуждающимся в жилых помещениях муниципального жилого фонда (в т.ч. ПСД и обследование)</t>
  </si>
  <si>
    <t>Администрация с. Усть - Уса</t>
  </si>
  <si>
    <t>Администрация с. Колва</t>
  </si>
  <si>
    <t>Администрация с. Мутный Материк</t>
  </si>
  <si>
    <t>Администрация с. Усть - Лыжа</t>
  </si>
  <si>
    <t>Администрация с. Щельябож</t>
  </si>
  <si>
    <t xml:space="preserve">2.4 подпрограмма 2.4 «Чистая вода» на территории муниципального образования городского округа «Усинск» в 2014-2017 гг. и на период до 2020 г. </t>
  </si>
  <si>
    <t>Основное мероприятие 1 подпрограммы 4 Строительство и ремонт систем водоснабжения с обустройством зон санитарной охраны</t>
  </si>
  <si>
    <t>Мероприятие 4.1.1. Обслуживание систем водоснабжения, включая объекты водоподготовки на водозаборных скважинах в сельских населенных пунктах, в т.ч. транспортные услуги и покупку сменных фильтроэлементов</t>
  </si>
  <si>
    <t>Мероприятие 4.1.2. Строительство новых скважин в сельских населенных пунктах со строительством объектов водоподготовки, в том числе ПИР:</t>
  </si>
  <si>
    <t>Мероприятие 4.1.3. Реконструкция гидрогеологических скважин в сельских населенных пунктах со строительством объектов водоподготовки, в том числе ПИР</t>
  </si>
  <si>
    <t>Мероприятие 4.1.4. Строительство водозабора по извлечению подземных артезианских вод для обеспечения жителей г. Усинска питьевой водой, в том числе ПИР, включая: 1) выполнение полевых работ по переоценке запасов с составлением отчета о выполненных работах и защитой на ГКЗ, составление проекта на разработку месторождений подземных вод;  2)разработка ПСД на трубопровод и обустройство месторождений, 3) составление ПСД на станцию водоподготовки</t>
  </si>
  <si>
    <t>Мероприятие 4.1.5. Замена участка трубопровода технической воды диаметром 600 мм на полимерную трубу</t>
  </si>
  <si>
    <t xml:space="preserve">Мероприятие 4.1.6. Модернизация водопроводных сетей, в т.ч. капитальный ремонт существующих водопроводных сетей с заменой стальных труб на полиэтиленовую трубу  </t>
  </si>
  <si>
    <t>Мероприятие 4.1.7. Строительство водопроводных сетей в сельских населенных пунктах отсуществующих гидрогеологических скважин, в т.ч. ПИР и ПСД</t>
  </si>
  <si>
    <t>Мероприятие 4.1.8. Устройство систем водоподготовки на сельских водозаборных скважин</t>
  </si>
  <si>
    <t>Основное мероприятие 2 подпрограммы 4 Создание условий для охраны питьевых вод</t>
  </si>
  <si>
    <t>Мероприятие 4.2.1 Модернизация сбросной системы промывных вод, в т.ч разработка проекта канализационной сети, отводящей нормативно-чистые сточные воды в систему канализации, взамен существующего сброса в водный объект «болото»</t>
  </si>
  <si>
    <t>Мероприятие 4.2.2 Регулировка, расчистка, дноуглубление водного объекта р.Уса в месте водозаборного оголовка насосной станции 1 (водозабор на р.Уса) и рассеивающего выпуска очищенных сточных вод на р.Уса (по 50 м вниз и вверх по течению)</t>
  </si>
  <si>
    <t>Мероприятие 4.2.3 Мониторинг состояния водного объекта р.Уса на месте забора водных ресурсов для хозяйственно-питьевых нужд г.Усинска и в месте сброса очищенных сточных вод (гидрометрические работы; выполнение подводно-технических и водолазных работ по обследованию водозаборных сооружений)</t>
  </si>
  <si>
    <t>Мероприятие 4.2.4 Микробиологическое исследование воды</t>
  </si>
  <si>
    <t>Мероприятие 4.2.5 Разработка проекта на строительство очистных сооружений пяти выпусков ливневой канализации за счет остатков субсидий прошлых лет</t>
  </si>
  <si>
    <t>Мероприятие 4.2.6 Строительство очистных сооружений на пяти выпусках ливневой канализации г. Усинска с ремонтом существующих трубопроводов выпусков</t>
  </si>
  <si>
    <t>Мероприятие 4.2.7 Модернизация водоочистной станции (ВОС) поверхностного водозабора г. Усинска, в том числе устройство автоматической системы дозирования, замена и ремонт морально устаревшего оборудования</t>
  </si>
  <si>
    <t>Мероприятие 4.2.8 Берегоукрепление водозабора (насосная станция I подъема)</t>
  </si>
  <si>
    <t>Мероприятие 4.2.9 Устройство водоочистных сооружений (станции обезжелезивания) на поверхностном водозаборе г. Усинска</t>
  </si>
  <si>
    <t>Основное мероприятие 3 подпрограммы 4 Установка  фонтанчиков и системы фильтрации воды в учреждениях Управления образования</t>
  </si>
  <si>
    <t>Мероприятие 4.3.1 Установка  фонтанчиков и системы фильтрации воды в учреждениях Управления образования</t>
  </si>
  <si>
    <t>Администрация МО ГО "Усинск", всего в том числе</t>
  </si>
  <si>
    <t>ВСЕГО по АМО</t>
  </si>
  <si>
    <t>Администрация, всего</t>
  </si>
  <si>
    <t>Администрация МО ГО "Усинск", всего в том числе:</t>
  </si>
  <si>
    <t>Администрация МО ГО  "Усинск", всего в том числе:</t>
  </si>
  <si>
    <t>Подпрограмма 1 «Обеспечение жильем молодых семей в 2014-2016 гг. и на период до 2020 г.»</t>
  </si>
  <si>
    <t>Подпрограмма 2 "Энергосбережение и повышение энергетической эффективности на территории муниципального образования городского округа "Усинск" на 2014-2016 годы и на период до 2020 года"</t>
  </si>
  <si>
    <t xml:space="preserve">Подпрограмма 3 </t>
  </si>
  <si>
    <t xml:space="preserve">подпрограмма 5 «Переселение граждан из аварийного жилищного фонда на 2014-2017 годы на территории муниципального образования городского округа "Усинск"» </t>
  </si>
  <si>
    <t>Подпрограмма 6 «Строительство, реконструкция объектов социальной и жилищной сферы на 2014-2016 гг. и на период до 2020 г.</t>
  </si>
  <si>
    <t>Задача 1. Улучшение жилищных условий молодых семей, в том числе с учетом исполнения государственных обязательств по обеспечению жильем отдельных категорий граждан</t>
  </si>
  <si>
    <t>Подпрограмма I «Обеспечение жильем молодых семей в 2014-2016 гг. и на период до 2020 г.»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</si>
  <si>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</si>
  <si>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Задача 1. Обеспечение учёта объёма потребления энергетических ресурсов</t>
  </si>
  <si>
    <t>Задача 2 Проведение энергетического аудита</t>
  </si>
  <si>
    <t>Задача 3. Расширение применения энергосберегающих технологий</t>
  </si>
  <si>
    <t>Мероприятие 3.1.12. Прочие мероприятия по благоустройству сельских территорий МО ГО "Усинск"</t>
  </si>
  <si>
    <t>Мероприятие 3.5.3. Обслуживание  систем тепло, водоснабжения в сельских населённых пунктах</t>
  </si>
  <si>
    <t>Удельная величина потребления энергетических ресурсов в многоквартирных домах электрическая энергия</t>
  </si>
  <si>
    <t>кВт/ч на 1 проживающего</t>
  </si>
  <si>
    <t>куб. метров на 1 проживающего</t>
  </si>
  <si>
    <t>Задача 1 " Обеспечение благоприятного и безопасного проживания граждан на территории муниципального образования городского округа "Усинск"</t>
  </si>
  <si>
    <t>Задача 2 " Создание условий для обеспечения капитального ремонта жилищного фонда в целях повышения его комфортности и энергоэффективности</t>
  </si>
  <si>
    <t>Задача 4 Обеспечение реализации мероприятий подпрограммы</t>
  </si>
  <si>
    <t>ед. в год</t>
  </si>
  <si>
    <t>Объем потребления электрической энергии уличного освещения</t>
  </si>
  <si>
    <t>кВТ</t>
  </si>
  <si>
    <t>чел.</t>
  </si>
  <si>
    <t>Уровень освоения средств, полученных в форме субвенций из республиканского бюджета Республики Коми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</si>
  <si>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% в год</t>
  </si>
  <si>
    <t>Уровень ежегодного достижения показателей (индикаторов) Программы и подпрограмм</t>
  </si>
  <si>
    <t>Задача 1 Создание условий для строительства и ремонта систем водоснабжения с обустройством зон санитарной охраны</t>
  </si>
  <si>
    <t>Задача 2 Обеспечение реализации проектов в области охраны питьевых вод</t>
  </si>
  <si>
    <t>Задача 3 Повышение качества водоснабжения организация Управления образования АМО</t>
  </si>
  <si>
    <t>Задача 4 Обеспечение реализации мероприятий подпрограммы за счёт республиканского бюджета РК</t>
  </si>
  <si>
    <t>Уровень освоения, полученных в форме субсидий объектов капитального строительства муниципальной собственности</t>
  </si>
  <si>
    <t xml:space="preserve">Задача 1 Обеспечение жилищного строительства </t>
  </si>
  <si>
    <t xml:space="preserve">Задача 1 Проектирование, строительство газораспределительных сетей
</t>
  </si>
  <si>
    <t xml:space="preserve">Задача 2 Развитие рынка жилья </t>
  </si>
  <si>
    <t>Подпрограмма 5   «Переселение граждан из аварийного жилищного фонда на 2014-2017 годы на территории муниципального образования городского округа "Усинск"»</t>
  </si>
  <si>
    <t>указать по сельских населённых пунктам, в том числе:</t>
  </si>
  <si>
    <t>Колва</t>
  </si>
  <si>
    <t>Уровень ежегодного достижения показателей (индикаторов) подпрограммы</t>
  </si>
  <si>
    <t>Ледовый дворец</t>
  </si>
  <si>
    <t>Количество введённых в эксплуатацию объектов социальной сферы, всего в том числе:</t>
  </si>
  <si>
    <t>Задача 3 Создание условий для строительства объектов социальной сферы</t>
  </si>
  <si>
    <t>Количество расселённых помещений</t>
  </si>
  <si>
    <t>Количество реализованных инвестиционных проектов по обеспечению новых земельных участков инженерной инфраструктурой для целей жилищного строительства</t>
  </si>
  <si>
    <t>Количество разработанных схем водоснабжения АМО ГО "Усинск" (с электронной моделью)</t>
  </si>
  <si>
    <t>Количество разработанных  схем теплоснабжения АМО ГО "Усинск" (с электронной моделью)</t>
  </si>
  <si>
    <t>шт.</t>
  </si>
  <si>
    <t>Количество граждан, жилищные условия которых были улучшены в результате реализации мероприятий по текущему и  капитальному ремонту квартир</t>
  </si>
  <si>
    <t>D1</t>
  </si>
  <si>
    <t>D2</t>
  </si>
  <si>
    <t>D3</t>
  </si>
  <si>
    <t>E1</t>
  </si>
  <si>
    <t>Задача 3." Обеспечение эффективности, качества и надёжности поставки коммунальных ресурсов</t>
  </si>
  <si>
    <t>5.1.4.</t>
  </si>
  <si>
    <t>Строительство муниципального жилищного фонда</t>
  </si>
  <si>
    <t>Строительство инжинерных сетей для участков, предоставляемых многодетным семьям под индивидуальное строительство (в т.ч.ПИР)</t>
  </si>
  <si>
    <t>Га</t>
  </si>
  <si>
    <t>ДОУ с.Усть-Лыжа</t>
  </si>
  <si>
    <t>спорт зал школы в д.Захарвань</t>
  </si>
  <si>
    <t>ДОУ с. Щельябож</t>
  </si>
  <si>
    <t>строительство кафе быстрого питания</t>
  </si>
  <si>
    <t>Строительство модульного здания МБУК ДК в с.Усть-Лыжа</t>
  </si>
  <si>
    <t>ДОУ с. Мутный Материк</t>
  </si>
  <si>
    <t>строительство конно спортивного комплекса "Кавалькада"</t>
  </si>
  <si>
    <t>строительство краеведческого музея в с.Колва</t>
  </si>
  <si>
    <t>школа-сад д.Денисовка</t>
  </si>
  <si>
    <t>строительство филиала МБУК ДК Мутный Материк в д. Денисовка (МФКЦ) (2015г. Началостроительства - 2017г.)</t>
  </si>
  <si>
    <t>школа в г.Усинск</t>
  </si>
  <si>
    <t>этно дом</t>
  </si>
  <si>
    <t>КУМИ</t>
  </si>
  <si>
    <t>Количество реализованных малых проектов в сфере благоустройства         Ликвидация свалок в городской черте (населенный пункт г. Усинск)</t>
  </si>
  <si>
    <t>Количество квартир в которых произведен текущий или  капитальный ремонт</t>
  </si>
  <si>
    <t>Парма</t>
  </si>
  <si>
    <t>Молодые семьи, получившие жилые помещения и улучшившие жилищные условия в отчетном году</t>
  </si>
  <si>
    <t>Протяженность внутрипоселковых газопроводов , в том числе:</t>
  </si>
  <si>
    <t>кв.м</t>
  </si>
  <si>
    <t>к программе</t>
  </si>
  <si>
    <t>Приложение 3</t>
  </si>
  <si>
    <t>2014 год</t>
  </si>
  <si>
    <t>МБУ «УКС»</t>
  </si>
  <si>
    <t>Управление образования</t>
  </si>
  <si>
    <t>АХО АМО ГО «Усинск»</t>
  </si>
  <si>
    <t>Управление физической    культуры и спорта</t>
  </si>
  <si>
    <t xml:space="preserve"> пгт. Парма    </t>
  </si>
  <si>
    <t xml:space="preserve"> с. Колва       </t>
  </si>
  <si>
    <t xml:space="preserve">с. Усть-Уса  </t>
  </si>
  <si>
    <t>с. Усть-Лыжа</t>
  </si>
  <si>
    <t xml:space="preserve"> с. Щельябож</t>
  </si>
  <si>
    <t xml:space="preserve"> с. Мутный - Материк  </t>
  </si>
  <si>
    <t xml:space="preserve">Управление культуры инациональной политики   </t>
  </si>
  <si>
    <t>Общая площадь муниципальных учреждений и органов местного самоуправления</t>
  </si>
  <si>
    <t>Численность сотрудников в муниципальных учреждениях и органах местного самоуправления, Всего:</t>
  </si>
  <si>
    <t>МКУ "УЖКХ"</t>
  </si>
  <si>
    <t xml:space="preserve">Ввод в действие жилых домов для переселения </t>
  </si>
  <si>
    <t>Номер и наименование целевой муниципальной программы</t>
  </si>
  <si>
    <t>Номер и наменование подпрограммы</t>
  </si>
  <si>
    <t>Номер и наименование мероприятия</t>
  </si>
  <si>
    <t>Получатель бюджетных средств</t>
  </si>
  <si>
    <t>Сумма</t>
  </si>
  <si>
    <t>02. МП"Строительство, обеспечение качественным, доступным жильем и услугам жилищно-коммунального хозяйства населения МО ГО "Усинск" в 2014-2016 годах и на период до 2020 года"</t>
  </si>
  <si>
    <t xml:space="preserve">1.1 Обеспечение жильем молодых семей </t>
  </si>
  <si>
    <t>1.1.1. Разработка и принятие на муниципальном уровне нормативно-правовых актов, обеспечивающих реализацию установленных мероприятий</t>
  </si>
  <si>
    <t>1.1.3. Организация работы, направленной на информирование населения о действующих мерах поддержки</t>
  </si>
  <si>
    <t>1.1.2.  Формирование перечня молодых семей - участников  подпрограммы</t>
  </si>
  <si>
    <t xml:space="preserve">1.1.4. Предоставление социальных выплат молодым семьям за счет местного бюджета на приобретение жилого помещения или создания объекта индивидуального жилищного строительства </t>
  </si>
  <si>
    <t xml:space="preserve">1.2.1. Предоставление социальных выплат молодым семьям за счет остатков субсидий прошлых лет из Республиканского бюджета  Республики Коми на приобретение жилого помещения или создания объекта индивидуального жилищного строительства </t>
  </si>
  <si>
    <t>1.2. Расходы за счёт субсидий на предоставление социальных выплат молодым семьям на приобретение жилого помещения или создания объекта индивидуального жилищного строительства из средств республиканского бюджета Республики Коми</t>
  </si>
  <si>
    <t xml:space="preserve">1.2.2. Предоставление социальных выплат молодым семьям за счет Республиканского бюджета Республики Коми на приобретение жилого помещения или создания объекта индивидуального жилищного строительства </t>
  </si>
  <si>
    <t>1.3. Расходы за счёт субсидий на предоставление социальных выплат молодым семьям на приобретение жилого помещения или создания объекта индивидуального жилищного строительства из средств Федерального бюджета</t>
  </si>
  <si>
    <t xml:space="preserve">1.3.1. Предоставление социальных выплат молодым семьям за счет остатков прошлых лет из Федерального бюджета  на приобретение жилого помещения или создания объекта индивидуального жилищного строительства </t>
  </si>
  <si>
    <t xml:space="preserve">1.3.2. Предоставление социальных выплат молодым семьям из Федерального бюджета  на приобретение жилого помещения или создания объекта индивидуального жилищного строительства </t>
  </si>
  <si>
    <t>1.4. Предоставление социальных выплат молодым семьям на приобретение жилого помещения или создания объекта индивидуального жилищного строительства за счёт средств бюджетов</t>
  </si>
  <si>
    <t>1.4.1. Предоставление социальных выплат молодым семьям на приобретение жилого помещения или создания объекта индивидуального жилищного строительства за счёт средств бюджетов</t>
  </si>
  <si>
    <t>02.1 Подпрограмма «Обеспечение жильем молодых семей в 2014-2016гг. и на период до 2020 г.»</t>
  </si>
  <si>
    <t>02.2 Подпрограмма "Энергосбережение и повышение энергетической эффективности на территории муниципального образования городского округа "Усинск" на 2014-2016 годы и на период до 2020 года"</t>
  </si>
  <si>
    <t>2.1.1. Оснащение общедомовыми приборами учета энергетических ресурсов в части муниципальной доли</t>
  </si>
  <si>
    <t>2.1. Оснащение приборами учета энергетических ресурсов</t>
  </si>
  <si>
    <t>2.1.2. Оснащение приборами учёта  муниципальных нежилых помещениях</t>
  </si>
  <si>
    <t xml:space="preserve">2.1.3. Оснащение индивидуальными приборами учета газа муниципальных жилых квартир </t>
  </si>
  <si>
    <t>2.1.4. Оснащение индивидуальными приборами учета газа льготной категории граждан</t>
  </si>
  <si>
    <t xml:space="preserve">2.1.5. Оснащение индивидуальными приборами учета электроэнергии в муниципальных жилых квартирах </t>
  </si>
  <si>
    <t>2.2. Энергоаудит систем тепло- и водоснабжения на территории МО ГО "Усинск"</t>
  </si>
  <si>
    <t>2.2.1. Разработка схемы водоснабжения АМО ГО "Усинск" (с электронной моделью)</t>
  </si>
  <si>
    <t>2.2.2. Разработка схемы теплоснабжения АМО ГО "Усинск" (с электронной моделью)</t>
  </si>
  <si>
    <t>2.3. Модернизация сетей уличного освещения</t>
  </si>
  <si>
    <t>2.3.1. Замена проводов АС (устаревший неизолированный провод) уличного освещения на СИП (самонесущий, изолированный, нового поколения)  по улицам города</t>
  </si>
  <si>
    <t>2.3.2. Замена светильников на светодиодные  по улицам города</t>
  </si>
  <si>
    <t>2.3.3. Переключение сети уличного освещения по ул.Аэродромная в пгт Парма с установкой узла учета электроэнергии</t>
  </si>
  <si>
    <t>2.4. Установка энергосберегающих светильников, ремонт электрических сетей в муниципальных учреждениях МО ГО "Усинск"</t>
  </si>
  <si>
    <t>2.4.1. Замена электропроводки в образовательных организациях</t>
  </si>
  <si>
    <t>2.4.2. Ремонт электрических сетей силового и коммутационного оборудования в образовательных организациях</t>
  </si>
  <si>
    <t>2.4.3. Ремонт освещения подвального помещения в образовательных организациях</t>
  </si>
  <si>
    <t>2.4.4. Замена светильников на светодиодные в служебном помещении по ул.Парковая д.5а (офис МКУ "УЖКХ")</t>
  </si>
  <si>
    <t>2.4.5. Энергоаудит объектов и муниципальных учреждений МО ГО "Усинск"</t>
  </si>
  <si>
    <t>2.5. Ведомственная целевая программа "Энергосбережение и повышение энергетической эффективности в образовательных организациях  на 2015-2016 годы и на период до 2020 года"</t>
  </si>
  <si>
    <t>2.6. Ведомственная целевая программа "Энергосбережение и повышение энергетической эффективности   на 2015-2016 годы и на период до 2020 года" учреждений физической культуры и спорта</t>
  </si>
  <si>
    <t>2.7. Ведомственная целевая программа "Энергосбережение и повышение энергетической эффективности  учреждений культуры и искуства   на 2015-2016 годы и на период до 2020 года"</t>
  </si>
  <si>
    <t xml:space="preserve">2.8. Ведомственная целевая программа "Энергосбережение и повышение энергетической эффективности администрации поселка городского типа  Парма   на 2015-2016 годы и на период до 2020 года"
</t>
  </si>
  <si>
    <t>02.3. Подпрограмма «Содержание и развитие жилищно-коммунального хозяйства на территории муниципального образования городского округа «Усинск» в 2014-2016 годах и на период до 2020 года»</t>
  </si>
  <si>
    <t>3.1Благоустройство территории МО ГО "Усинск"</t>
  </si>
  <si>
    <t>3.1.1. Техническое обслуживание сетей уличного освещения  и организация освещения улиц на территории МО ГО "Усинск"всего, в том числе:</t>
  </si>
  <si>
    <t>3.1.2. Техническое обслуживание сетей ливневой канализации</t>
  </si>
  <si>
    <t>3.1.3. Оплата электроэнергии по уличному освещениювсего, в том числе:</t>
  </si>
  <si>
    <t>3.1.4. Содержание городского фонтана (с оплатой электроэнергии  и водоснабжения)</t>
  </si>
  <si>
    <t>3.1.5. Содержание автомобильных дорог и инженерных сооружений на них в границах городского округа</t>
  </si>
  <si>
    <t>3.1.6. Выполнение работ по содержанию мемориала "Три Поколения", территории , прилегающей к плавательному бассейну (площадь им.А.М.Босовой), территорий детских площадок по ул.Молодежная, ул.Парковая, ул.60летОктября, памятника "Нефтянику", "Комару", сквер "Первостроителю", сквер "Рябиновый сад", Тропа здоровья  и прилегающих к ним территорий МО ГО "Усинск"</t>
  </si>
  <si>
    <t>3.1.7. Озеленение территории МО ГО "Усинск"</t>
  </si>
  <si>
    <t>3.1.8. Организация и содержание мест захоронения</t>
  </si>
  <si>
    <t>3.1.9. Прочие мероприятия по благоустройству городских округов</t>
  </si>
  <si>
    <t>3.1.10. Ликвидация свалок в городской черте</t>
  </si>
  <si>
    <t>3.1.11. Вывоз и погребение невостребованных трупов</t>
  </si>
  <si>
    <t>3.1. Благоустройство территории МО ГО "Усинск"</t>
  </si>
  <si>
    <t>3.1.12. Прочие мероприятия по благоустройству сельских территорий МО ГО "Усинск"</t>
  </si>
  <si>
    <t>3.1.13. Снос аварийного жилищного фонда</t>
  </si>
  <si>
    <t>3.1.14. Обустройство сквера им. В.Ефремовой</t>
  </si>
  <si>
    <t>3.1.15. Устройство праздничной иллюминации на опорах уличного освещения (улицы города)</t>
  </si>
  <si>
    <t xml:space="preserve">3.1.16. Приобретение  насоса  для  городского фонтана </t>
  </si>
  <si>
    <t>3.1.17. Проведение смотров-конкурсов МО ГО "Усинск" (премии, дипломы, подарочные сертификаты)</t>
  </si>
  <si>
    <t>3.1.18. Приобретение снегоуборочной техники</t>
  </si>
  <si>
    <t>3.2. Капитальный и текущий ремонт муниципального жилищного фонда</t>
  </si>
  <si>
    <t>3.2.1. Ремонт муниципального жилщного фонда</t>
  </si>
  <si>
    <t>3.3. Проведение капитального  ремонта многоквартирных жилых домов на территории МО ГО "Усинск"</t>
  </si>
  <si>
    <t>3.3.1. Доля муниципального образования на уплату взносов на капитальный ремонт общего имущества МКД в части муниципального жилья в соответствии с п.1 ст.169 Жилищного Кодекса РФ</t>
  </si>
  <si>
    <t>3.4. Капитальный ремонт и ремонт дворовых территорий, проездов к дворовым территориям многоквартирных домов</t>
  </si>
  <si>
    <t>3.4.1. ул. 60 лет Октября д. 7, д. 5,   ул. Строителей д. 16,д.16/1</t>
  </si>
  <si>
    <t>3.4.2. ул.Строителей д.13, 15, 15а, ул.60лет Октября д.3</t>
  </si>
  <si>
    <t>3.4.3. ул.Нефтяников д.40, 42, 44, 46</t>
  </si>
  <si>
    <t>3.4.4. ул.Молодежная д.3, 3а</t>
  </si>
  <si>
    <t>3.4.5. ул. 60 лет Октября д. 6/2 , ул. 60 лет Октября д. 7, д. 5, ул. Молодежная, д. 15, д. 17, ул. Молодежная д. 9, ул. 60 лет Октября д. 6/1 и д. 4/0</t>
  </si>
  <si>
    <t>3.4.6. Ремонт дворовых территорий. Дворы будут определены депутатами Совета МО ГО "Усинск«</t>
  </si>
  <si>
    <t xml:space="preserve">3.5.Содержание и развитие систем коммунальной инфраструктуры </t>
  </si>
  <si>
    <t>3.5.1. Замена баков-аккумуляторов на ЦВК</t>
  </si>
  <si>
    <t>3.5.2. Обслуживание  систем теплоснабжения в сельских населённых пунктах</t>
  </si>
  <si>
    <t>3.5.3. 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</si>
  <si>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3.5.4. Компенсация выпадающих доходов организациям, предоставляющим населению коммунальные услуги по тарифам, не обеспечивающим возмещение издержек (теплоснабжение)</t>
  </si>
  <si>
    <t>3.5.5.Субсидии на содержание бани (с.Усть-Уса)</t>
  </si>
  <si>
    <t>3.5.6.Содержание объектов коммунальной инфраструктуры (ст.Юкост)</t>
  </si>
  <si>
    <t>3.5.7. Компенсация выпадающих доходов МУП "Служба заказчика" в части реализации газа для обеспечения ООО "УТК" для всех потребителей за исключением населения</t>
  </si>
  <si>
    <t>3.5.8. Приобретение аварийного источника энергосбережения</t>
  </si>
  <si>
    <t>3.6. Обеспечение выполнения мероприятий в сфере жилищно-коммунального хозяйства и благоустройства</t>
  </si>
  <si>
    <t>3.6.1. Обеспечение выполнения мероприятий в сфере жилищно-коммунального хозяйства и благоустройства (содержание МКУ "УЖКХ")</t>
  </si>
  <si>
    <t>3.7. Расходы за счет субвенции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</si>
  <si>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3.7.1. Расходы за счет субвенции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</si>
  <si>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3.8. Расходы за счет субвенции на осуществление переданных полномочий по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</si>
  <si>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3.8.1. Расходы за счет субвенции на осуществление переданных полномочий по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</si>
  <si>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3.9. Расходы за счет средств субвенции на осуществление переданных полномочий Республики Коми по отлову и содержанию безнадзорных животных</t>
  </si>
  <si>
    <t>3.9.1. Расходы за счет средств субвенции на осуществление переданных полномочий Республики Коми по отлову и содержанию безнадзорных животных</t>
  </si>
  <si>
    <t>3.10. Реализация малых проектов в сфере благоустройства за счёт средств субсидии из республиканского бюджета Республики Коми</t>
  </si>
  <si>
    <t>3.10.1. Реализация малых проектов в сфере благоустройства за счёт средств субсидии из республиканского бюджета Республики Коми</t>
  </si>
  <si>
    <t>3.11.Возмещение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</si>
  <si>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3.11.1.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</si>
  <si>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3.12. Осуществление переданных полномочий по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</si>
  <si>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3.12.1. Осуществление переданных полномочий по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</si>
  <si>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3.13. Реализация малых проектов в сфере благоустройства</t>
  </si>
  <si>
    <t>3.13.1. Реализация малых проектов в сфере благоустройства</t>
  </si>
  <si>
    <t xml:space="preserve"> 02.4. «Чистая вода»  на территории муниципального образования городского округа «Усинск» в 2014-2017 гг. и на период до 2020 г. </t>
  </si>
  <si>
    <t>4.1. Строительство и ремонт систем водоснабжения с обустройством зон санитарной охраны</t>
  </si>
  <si>
    <t>4.1.1. Обслуживание и ремонт систем водоснабжения,  объекты водоподготовки на водозаборных скважинах в сельских населенных пунктах, в т.ч. транспортные услуги и покупку сменных фильтроэлементов, оплата электроэнергии по скважинам</t>
  </si>
  <si>
    <t>4.1.2. Строительство новых скважин в сельских населенных пунктах со строительством объектов водоподготовки, в том числе ПИР</t>
  </si>
  <si>
    <t>4.1.3. Реконструкция гидрогеологических скважин в сельских населенных пунктах со строительством объектов водоподготовки, в том числе ПИР</t>
  </si>
  <si>
    <t>4.1.4. Строительство водозабора по извлечению подземных артезианских вод для обеспечения жителей г.Усинска питьевой водой, в том числе ПИР</t>
  </si>
  <si>
    <t>4.1.5. Замена участка трубопровода технической воды диаметром 600 мм на полимерную трубу</t>
  </si>
  <si>
    <t xml:space="preserve">4.1.6. Модернизация водопроводных сетей, в т.ч. капитальный ремонт существующих водопроводных сетей с заменой стальных труб на полиэтиленовую трубу  </t>
  </si>
  <si>
    <t>4.1.7. Строительство водопроводных сетей в сельских населенных пунктах отсуществующих гидрогеологических скважин, в т.ч. ПИР и ПСД</t>
  </si>
  <si>
    <t>4.1.8. Устройство систем водоподготовки на сельских водозаборных скважин</t>
  </si>
  <si>
    <t>4.2. Создание условий для охраны питьевых вод</t>
  </si>
  <si>
    <t>4.2.1. Модернизация сборной системы промывных вод водоотчистной станции (разработкеа проекта канализационной сет, отводящей нормативно-чистые сточные воды в систему канализации, взамен существующего сбора в водный объект "болото")</t>
  </si>
  <si>
    <t>4.2.2. Регулировка, расчистка, дноуглубление водного объекта р.Уса в месте водозаборного оголовка насосной станции 1 (водозабор на р.Уса) и рассеивающего выпуска очищенных сточных вод на р.Уса (по 50 м вниз и вверх по течению)</t>
  </si>
  <si>
    <t>4.2.3. Мониторинг состояния водного объекта р.Уса на месте забора водных ресурсов для хозяйственно-питьевых нужд г.Усинска и в месте сброса очищенных сточных вод (гидрометрические работы; выполнение подводно-технических и водолазных работ по обследованию водозаборных сооружений)</t>
  </si>
  <si>
    <t>4.2.4. Микробиологическое исследование воды</t>
  </si>
  <si>
    <t>4.3. Установка  фонтанчиков и системы фильтрации воды в учреждениях Управления образования</t>
  </si>
  <si>
    <t>4.3.1. Установка  фонтанчиков и системы фильтрации воды в учреждениях Управления образования, техническое обслуживание систем фильтрации воды с заменой элементов фильтрации.</t>
  </si>
  <si>
    <t>4.4. Расходы за счет субсидии из республиканского бюджета на строительство и реконструкцию объектов водоснабжения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неблагоприятным состоянием поверхностных и подземных источников питьевого водоснабжения</t>
  </si>
  <si>
    <t>4.4.1. Реконструкция гидрогеологических скважин в сельских населённых пунктах со строительством объектов водоподготовки, в том числе ПИР, за счет субсидиии из республиканского бюджета</t>
  </si>
  <si>
    <t>4.4.2. Строительство новых скважин в сельских населённых пунктах со строительством объектов водоподготовки, в том числе ПИР, за счет субсидии из республиканского бюджета</t>
  </si>
  <si>
    <t>4.4.3. Строительство водозабора за счёт субсидии из республиканского бюджета</t>
  </si>
  <si>
    <t>4.5. Строительство новых скважин в сельских населённых пунктах со строительством объектов водоподготовки, в том числе ПИР</t>
  </si>
  <si>
    <t>4.5.1. Строительство новых скважин в сельских населённых пунктах со строительством объектов водоподготовки, в том числе ПИР</t>
  </si>
  <si>
    <t>4.6. Реконструкция гидрогеологических скважин в сельских населённых пунктах со строительством объектов водоподготовки, в том числе ПИР</t>
  </si>
  <si>
    <t>4.6.1. Реконструкция гидрогеологических скважин в сельских населённых пунктах со строительством объектов водоподготовки, в том числе ПИР</t>
  </si>
  <si>
    <t xml:space="preserve">4.7. Строительство водозабора по извлечению подземных артезианских вод для обеспечения жителей г. Усинска питьевой водой, в том числе ПИР </t>
  </si>
  <si>
    <t xml:space="preserve">4.7.1. Строительство водозабора по извлечению подземных артезианских вод для обеспечения жителей г. Усинска питьевой водой, в том числе ПИР, включая: 1) выполнение полевых работ по переоценке запасов с составлением отчета о выполненных работах и защитой на ГКЗ, составление проекта на разработку месторождений подземных вод;  2)разработка ПСД на трубопровод и обустройство месторождений, 3) составление ПСД на станцию водоподготовки </t>
  </si>
  <si>
    <t xml:space="preserve">02.5. «Переселение граждан из аварийного жилищного фонда на 2014-2017 годы на территории муниципального образования городского округа "Усинск"» </t>
  </si>
  <si>
    <t>5.1. Строительство жилых домов для переселения граждан из аварийного жилищного фонда</t>
  </si>
  <si>
    <t>5.1.1. Технологическое присоединение к электрическим сетям 38-ми квартирного жилого дома в г. Усинске (1 этап)</t>
  </si>
  <si>
    <t>5.1.2. Технологическое присоединение к электрическим сетям 38-ми квартирного жилого дома в с.Усть-Уса (1 этап)</t>
  </si>
  <si>
    <t>5.1.3. Технологическое присоединение к газораспределительным сетям 38-ми квартирного жилого дома в г. Усинск (1 этап)</t>
  </si>
  <si>
    <t>5.1.4. Строительство жилых домов для переселения граждан из аварийного жилищного фонда (дополнительные площади)</t>
  </si>
  <si>
    <t>5.1.5. Перепривязка проектов домов 2 этапа</t>
  </si>
  <si>
    <t>5.1.6. Технологическое присоединение к электрическим сетям 38-ми квартирного жилого дома в г. Усинске (2 этап) и 36-ти квартирного жилого дома в с. Усть-Уса (2 этап)</t>
  </si>
  <si>
    <t>5.1.7. Строительство 38-ми квартирного дома в г. Усинске (1 этап) - дополнительные работы</t>
  </si>
  <si>
    <t>5.1.8. Строительство 38-ми квартирного дома в с. Усть-Уса     (1 этап) - дополнительные работы</t>
  </si>
  <si>
    <t>5.1.9. Строительство 38-ми квартирного дома в г. Усинске (2 этап) - дополнительные работы</t>
  </si>
  <si>
    <t>5.1.10. Строительство 36-ми квартирного дома в с. Усть-Уса     (2 этап) - дополнительные работы</t>
  </si>
  <si>
    <t>5.1.11. Расходы на проведение радиационного контроля (исследования) строительных площадок и на проведение микробиологических, санитарно-паразитологических исследований почвы и гигиенических оценок на строительных площадках</t>
  </si>
  <si>
    <t>5.1.12. Услуги БТИ по составлению технических планов 38-ми квартирных жилых домов</t>
  </si>
  <si>
    <t>5.2.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</si>
  <si>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 xml:space="preserve">5.2.1. Обеспечение мероприятий по переселению граждан из аварийного жилищного фонда с учетом необходимости развития малоэтажного жилищного строительства </t>
  </si>
  <si>
    <t>5.2.2.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республиканского бюджета Республики Коми</t>
  </si>
  <si>
    <t>5.3.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ЖКХ</t>
  </si>
  <si>
    <t>5.3.1.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ЖКХ</t>
  </si>
  <si>
    <t>5.4. Строительство 38-ми квартирного жилого дома в г.Усинске в рамках 2 этапа по переселению граждан из аварийного жилищного фонда с учетом развития малоэтажного строительства</t>
  </si>
  <si>
    <t>5.4.1. Строительство 38-ми квартирного жилого дома в г.Усинске в рамках 2 этапа по переселению граждан из аварийного жилищного фонда с учетом развития малоэтажного строительства</t>
  </si>
  <si>
    <t>5.4.2. Дополнительные работы по строительству 38-ми квартирного жилого дома в г.Усинске в рамках 2 этапа по переселению граждан из аварийного жилищного фонда с учетом развития малоэтажного строительства</t>
  </si>
  <si>
    <t>5.4.3. Технологическое присоединение к электрическим сетям   38-ми квартирного жилого дома в г.Усинске в рамках 2 этапа по переселению граждан из аварийного жилищного фонда с учетом развития малоэтажного строительства</t>
  </si>
  <si>
    <t>5.5. Строительство 36-ти квартирного жилого дома в с.Усть-Уса в рамках 2 этапа по переселению граждан из аварийного жилищного фонда с учетом развития малоэтажного строительства</t>
  </si>
  <si>
    <t>5.5.1. Строительство 36-ти квартирного жилого дома в с.Усть-Уса в рамках 2 этапа по переселению граждан из аварийного жилищного фонда с учетом развития малоэтажного строительства</t>
  </si>
  <si>
    <t>5.5.2. Дополнительные работы по строительству 36-ти квартирного жилого дома в с.Усть-Уса в рамках 2 этапа по переселению граждан из аварийного жилищного фонда с учетом развития малоэтажного строительства</t>
  </si>
  <si>
    <t>5.5.3. Технологическое присоединение к электрическим сетям  36-ти квартирного жилого дома в с.Усть-Уса в рамках 2 этапа по переселению граждан из аварийного жилищного фонда с учетом развития малоэтажного строительства</t>
  </si>
  <si>
    <t>02.6. «Строительство, реконструкция объектов социальной и жилищной сферы на 2014-2016 гг. и на период до 2020 г.</t>
  </si>
  <si>
    <t>6.1. Строительство внутрипоселковых газораспределительных сетей для обеспечения попутным газом сельских населенных пунктов</t>
  </si>
  <si>
    <t>6.1.1. Строительство внутрипоселковых газораспределительных сетей для обеспечения попутным газом сельских населенных пунктов (с. Колва)</t>
  </si>
  <si>
    <t>6.2. Строительство инжинерных сетей для участков, предоставляемых многодетным семьям под индивидуальное строительство</t>
  </si>
  <si>
    <t>6.2.1. Строительство инжинерных сетей для участков, предоставляемых многодетным семьям под индивидуальное строительство</t>
  </si>
  <si>
    <t>6.3. Строительство жилья  гражданам, нуждающимся в жилых помещениях муниципального жилищного фонда</t>
  </si>
  <si>
    <t>6.3.1. Строительство жилья  гражданам, нуждающимся в жилых помещениях муниципального жилищного фонда</t>
  </si>
  <si>
    <t>6.4. Обеспечение выполнения мероприятий в капитальном строительстве</t>
  </si>
  <si>
    <t>6.4.1. Предоставление субсидий МБУ "УКС" на выполнение муниципального задания</t>
  </si>
  <si>
    <t>6.5. Внедрение, обслуживание и использование программы автоматизированной информационной системы обеспечения градостроительной деятельности</t>
  </si>
  <si>
    <t>6.5.1. Внедрение, обслуживание и использование программы автоматизированной информационной системы обеспечения градостроительной деятельности</t>
  </si>
  <si>
    <t>6.6. Окончание строительства Ледового дворца в г. Усинске (обустройство парковочных мест)</t>
  </si>
  <si>
    <t>6.6.1. Окончание строительства Ледового дворца в г. Усинске за счет остатков средств республиканской субсидии Республики Коми</t>
  </si>
  <si>
    <t>6.6.2. Окончание строительства Ледового дворца в г. Усинске за счет остатков средств по налоговой льготе</t>
  </si>
  <si>
    <t>6.7. Строительство  жилья для нужд муниципалитета</t>
  </si>
  <si>
    <t>6.7.1. Строительство муниципального жилья (трёхкомнатная квартира по адресу: г. Усинск, ул. Нефтяников, 32а – 9 (общая пл. - 58,6 м2, жилая пл. 38,2 м2); однокомнатная квартира по адресу: с. Усть-Уса, ул. Советская, 11 – 6 (общая пл. - 32 м2, жилая пл. 19 м2); трёхкомнатная квартира по адресу: с. Усть-Уса, ул. Советская, 11 – 15 (общая пл. - 67,6 м2, жилая пл. 45,1 м2); трёхкомнатная квартира по адресу: с. Усть-Уса, ул. Советская, 11 – 19 (общая пл. - 67 м2, жилая пл. 45,1 м2); трёхкомнатная квартира по адресу: с. Усть-Уса, ул. Советская, 11 – 22 (общая пл. - 67 м2, жилая пл. 45,1 м2)</t>
  </si>
  <si>
    <t>Администрация с.Усть-Лыжа</t>
  </si>
  <si>
    <t>Админимстрация с. Усть-Уса</t>
  </si>
  <si>
    <t>Администрация с. Усть-Лыжа</t>
  </si>
  <si>
    <t>АдминистрацияЩельябож</t>
  </si>
  <si>
    <t>Администрация пгт.Парма</t>
  </si>
  <si>
    <t>Сектор архитектуры администрации МО ГО "Усинск"</t>
  </si>
  <si>
    <t>5.6. Строительство 18-ти квартирного жилого дома в г.Усинске в рамках 4 этапа по обеспечению мероприятий  по переселению граждан из аварийного жилищного фонда с учетом развития малоэтажного строительства</t>
  </si>
  <si>
    <t>5.7. Строительство 18-ти квартирного жилого дома в г.Усинске в рамках 5 этапа по обеспечению мероприятий  по переселению граждан из аварийного жилищного фонда с учетом развития малоэтажного строительства</t>
  </si>
  <si>
    <t>5.7.1. Строительство 18-ти квартирного жилого дома в г.Усинске в рамках 5 этапа  по обеспечению мероприятий по переселению граждан из аварийного жилищного фонда с учетом развития малоэтажного строительства</t>
  </si>
  <si>
    <t>5.6.1. Строительство 18-ти квартирного жилого дома в г.Усинске в рамках 4 этапа  по обеспечению мероприятий по переселению граждан из аварийного жилищного фонда с учетом развития малоэтажного строительства</t>
  </si>
  <si>
    <t>2.8.1. Замена ламп накаливания в здании администрации пгт. Парма на светодиодные</t>
  </si>
  <si>
    <t>2.8.2. Замена ламп накаливания в здании администрации пст. Усадор на светодиодные</t>
  </si>
  <si>
    <t>В.С.Арутюнян</t>
  </si>
  <si>
    <t>8(82144)26934</t>
  </si>
  <si>
    <t>первый год планового периода 2018 год</t>
  </si>
  <si>
    <t>очередной 2017 год</t>
  </si>
  <si>
    <t>текущий год (2016 г.)</t>
  </si>
  <si>
    <t>Количество реализации малых проектов                                                                             Замена светильников на светодиодные  по улицам города</t>
  </si>
  <si>
    <t xml:space="preserve">Расход электрической  энергии на снабжение органов местного самоуправления и муниципальных учреждений </t>
  </si>
  <si>
    <t xml:space="preserve">Расход тепловой энергии на снабжение органов местного самоуправления и муниципальных учреждений </t>
  </si>
  <si>
    <t xml:space="preserve">Расход холодной воды на снабжение органов местного самоуправления и муниципальных учреждений </t>
  </si>
  <si>
    <t xml:space="preserve">Расход горячей воды на снабжение органов местного самоуправления и муниципальных учреждений </t>
  </si>
  <si>
    <t xml:space="preserve">Расход природного газа  на снабжение органов местного самоуправления и муниципальных учреждений </t>
  </si>
  <si>
    <t>куб.м.</t>
  </si>
  <si>
    <t xml:space="preserve"> 2015 год  факт</t>
  </si>
  <si>
    <t>квт/час</t>
  </si>
  <si>
    <t>Гкал</t>
  </si>
  <si>
    <t>куб.м</t>
  </si>
  <si>
    <t>Адрес МКД</t>
  </si>
  <si>
    <t>Год</t>
  </si>
  <si>
    <t>Материал стен</t>
  </si>
  <si>
    <t>Количество подъездов</t>
  </si>
  <si>
    <t>Общая площадь МКД, всего</t>
  </si>
  <si>
    <t>Площадь помещений МКД:</t>
  </si>
  <si>
    <t>Стоимость капитального ремонта в рублях</t>
  </si>
  <si>
    <t>руб.</t>
  </si>
  <si>
    <t>нет</t>
  </si>
  <si>
    <t>ж/б панели</t>
  </si>
  <si>
    <t>Количество жителей зарегистрированных в МКД на дату утверждения краткосрочного плана</t>
  </si>
  <si>
    <t>Количество этажей</t>
  </si>
  <si>
    <t>г. Усинск, ул. Ленина, д. 9</t>
  </si>
  <si>
    <t>за счет иных источников финансирования «*»</t>
  </si>
  <si>
    <t>«*» -  средства республиканского бюджета Республики Коми, бюджетов муниципальных районов (городских округов), Государственной корпорации - Фонда содействия реформированию жилищно-коммунального хозяйства</t>
  </si>
  <si>
    <t>г. Усинск, ул. Парковая  д. 9/1</t>
  </si>
  <si>
    <t>II. РЕЕСТР
МНОГОКВАРТИРНЫХ ДОМОВ ПО ВИДАМ УСЛУГ И (ИЛИ) РАБОТ ПО КАПИТАЛЬНОМУ РЕМОНТУ ОБЩЕГО ИМУЩЕСТВА В МНОГОКВАРТИРНЫХ ДОМАХ                                                 НА ______ - ______ ГОДЫ</t>
  </si>
  <si>
    <t>Адрес многоквартирного дома (МКД)</t>
  </si>
  <si>
    <t>Стоимость капитального ремонта, ВСЕГО</t>
  </si>
  <si>
    <t>электроснабжения</t>
  </si>
  <si>
    <t>теплоснабжения, в т.ч.  установка коллективных (общедомовых) приборов учета потребления ресурсов</t>
  </si>
  <si>
    <t>газоснабжения, в т.ч.  установка коллективных (общедомовых) приборов учета потребления ресурсов</t>
  </si>
  <si>
    <t xml:space="preserve"> холодного водоснабжения, в т.ч.  установка коллективных (общедомовых) приборов учета потребления ресурсов</t>
  </si>
  <si>
    <t xml:space="preserve">горячего водоснабжения, в т.ч.  установка коллективных (общедомовых) приборов учета потребления ресурсов </t>
  </si>
  <si>
    <t xml:space="preserve"> водоотведения </t>
  </si>
  <si>
    <t>Итого:</t>
  </si>
  <si>
    <t>Х</t>
  </si>
  <si>
    <t xml:space="preserve"> III. ПЛАНИРУЕМЫЕ ПОКАЗАТЕЛИ
ВЫПОЛНЕНИЯ УСЛУГ И (ИЛИ) РАБОТ КРАТКОСРОЧНОГО ПЛАНА РЕАЛИЗАЦИИ РЕГИОНАЛЬНОЙ ПРОГРАММЫ КАПИТАЛЬНОГО РЕМОНТА ОБЩЕГО ИМУЩЕСТВА В МНОГОКВАРТИРНЫХ ДОМАХ НА ТЕРРИТОРИИ МО ГО (МР)___________________
 НА ______ - ______ ГОДЫ</t>
  </si>
  <si>
    <t>Количество многоквартирных домов*</t>
  </si>
  <si>
    <t>Количество жителей,
улучшивших жилищные условия</t>
  </si>
  <si>
    <t xml:space="preserve">*учитываются многоквартирные дома в которых выполнены строительно-монтажные работы </t>
  </si>
  <si>
    <t>г. Усинск, ул. Строителей  д. 3</t>
  </si>
  <si>
    <t xml:space="preserve"> 2024 год</t>
  </si>
  <si>
    <t>г. Усинск, ул. Молодежная, д. 6</t>
  </si>
  <si>
    <t>г. Усинск, ул. Молодежная, д. 15</t>
  </si>
  <si>
    <t>г. Усинск, ул. Молодежная, д. 17</t>
  </si>
  <si>
    <t>г. Усинск, ул. Пионерская, д. 1</t>
  </si>
  <si>
    <t>г. Усинск, ул. Воркутинская, д. 21</t>
  </si>
  <si>
    <t>г. Усинск, ул. Воркутинская, д. 39</t>
  </si>
  <si>
    <t>г. Усинск, ул. Комсомольская, д. 24 а</t>
  </si>
  <si>
    <t>г. Усинск, ул. Молодежная, д. 7</t>
  </si>
  <si>
    <t>г. Усинск, ул. Молодежная, д. 14</t>
  </si>
  <si>
    <t>г. Усинск, ул. Молодежная, д. 18</t>
  </si>
  <si>
    <t>г. Усинск, ул. Молодежная, д. 22</t>
  </si>
  <si>
    <t>г. Усинск, ул. Молодежная, д. 24</t>
  </si>
  <si>
    <t>г. Усинск, ул. Молодежная, д. 26</t>
  </si>
  <si>
    <t>г. Усинск, ул. Молодежная, д. 28</t>
  </si>
  <si>
    <t>г. Усинск, ул. Молодежная, д. 35</t>
  </si>
  <si>
    <t>г. Усинск, ул. Нефтяников, д. 44</t>
  </si>
  <si>
    <t>г. Усинск, ул. Парковая, д. 16</t>
  </si>
  <si>
    <t>г. Усинск, ул. Парковая, д. 18</t>
  </si>
  <si>
    <t>г. Усинск, ул. Парковая, д. 20</t>
  </si>
  <si>
    <t>г. Усинск, ул. Пионерская, д. 15</t>
  </si>
  <si>
    <t>г. Усинск, ул. Пионерская, д. 17</t>
  </si>
  <si>
    <t>г. Усинск, ул. Пионерская, д. 19</t>
  </si>
  <si>
    <t>г. Усинск, ул. Приполярная, д. 10</t>
  </si>
  <si>
    <t>г. Усинск, ул. Приполярная, д. 10а</t>
  </si>
  <si>
    <t>г. Усинск, ул. 60 лет Октября, д. 5</t>
  </si>
  <si>
    <t>г. Усинск, ул. 60 лет Октября, д. 18</t>
  </si>
  <si>
    <t xml:space="preserve"> 2025 год</t>
  </si>
  <si>
    <t>2026 год</t>
  </si>
  <si>
    <t>г. Усинск, ул. 60 лет Октября, д. 7</t>
  </si>
  <si>
    <t>г. Усинск, ул. Строителей  д. 14/1</t>
  </si>
  <si>
    <t>г. Усинск, ул. Молодежная, д. 8</t>
  </si>
  <si>
    <t>г. Усинск, ул. Нефтяников, д. 52</t>
  </si>
  <si>
    <t xml:space="preserve"> 2026 год</t>
  </si>
  <si>
    <t>г. Усинск, ул. Молодежная, д. 9</t>
  </si>
  <si>
    <t>г. Усинск, ул. Молодежная, д. 11</t>
  </si>
  <si>
    <t>г. Усинск, ул. Нефтяников, д. 48/2</t>
  </si>
  <si>
    <t>г. Усинск, ул. Нефтяников, д. 50</t>
  </si>
  <si>
    <t xml:space="preserve">Предельная стоимость капитального ремонта на ед. изм. </t>
  </si>
  <si>
    <t>УТВЕРЖДЕН</t>
  </si>
  <si>
    <t>постановлением администрации</t>
  </si>
  <si>
    <t>городского округа "Усинск"</t>
  </si>
  <si>
    <t>(приложение)</t>
  </si>
  <si>
    <t>N пп</t>
  </si>
  <si>
    <t>N      пп</t>
  </si>
  <si>
    <t>г. Усинск, ул. Комсомольская,          д. 24 а</t>
  </si>
  <si>
    <t>всего: жилых и нежилых помещений</t>
  </si>
  <si>
    <t>в том числе жилых помещений, находящихся в собственности граждан</t>
  </si>
  <si>
    <t>за счет средств собственников помещений в МКД</t>
  </si>
  <si>
    <t>в том числе</t>
  </si>
  <si>
    <t>завершение последнего капитального ремонта</t>
  </si>
  <si>
    <t>ввод в эксплуатацию</t>
  </si>
  <si>
    <t xml:space="preserve">Ремонт внутридомовых инженерных систем </t>
  </si>
  <si>
    <t>Ремонт, замена, модернизация лифтов, ремонт лифтовых шахт, машинных и блочных помещений</t>
  </si>
  <si>
    <t>Ремонт крыши (скатная)</t>
  </si>
  <si>
    <t>Ремонт подвальных помещений, относящихся к общему имуществу в многоквартирном доме</t>
  </si>
  <si>
    <t xml:space="preserve"> Ремонт фасада (утепление)</t>
  </si>
  <si>
    <t xml:space="preserve"> Ремонт фундамента </t>
  </si>
  <si>
    <r>
      <t>I. МУНИЦИПАЛЬНЫЙ КРАТКОСРОЧНЫЙ ПЛАН РЕАЛИЗАЦИИ РЕГИОНАЛЬНОЙ ПРОГРАММЫ КАПИТАЛЬНОГО РЕМОНТА ОБЩЕГО ИМУЩЕСТВА В МНОГОКВАРТИРНЫХ ДОМАХ НА ТЕРРИТОРИИ МУНИЦИПАЛЬНОГО ОБРАЗОВАНИЯ ГОРОДСКОГО ОКРУГА "УСИНСК" НА 2024</t>
    </r>
    <r>
      <rPr>
        <sz val="12"/>
        <color theme="1"/>
        <rFont val="Symbol"/>
        <family val="1"/>
        <charset val="2"/>
      </rPr>
      <t>-</t>
    </r>
    <r>
      <rPr>
        <sz val="12"/>
        <color theme="1"/>
        <rFont val="Times New Roman"/>
        <family val="1"/>
        <charset val="204"/>
      </rPr>
      <t>2026 ГОДЫ</t>
    </r>
  </si>
  <si>
    <t>от 3 марта 2023 года № 423</t>
  </si>
</sst>
</file>

<file path=xl/styles.xml><?xml version="1.0" encoding="utf-8"?>
<styleSheet xmlns="http://schemas.openxmlformats.org/spreadsheetml/2006/main">
  <numFmts count="5">
    <numFmt numFmtId="164" formatCode="_-* #,##0.00\ _₽_-;\-* #,##0.00\ _₽_-;_-* &quot;-&quot;??\ _₽_-;_-@_-"/>
    <numFmt numFmtId="165" formatCode="#,##0.0"/>
    <numFmt numFmtId="166" formatCode="0.000"/>
    <numFmt numFmtId="167" formatCode="_(* #,##0.00_);_(* \(#,##0.00\);_(* &quot;-&quot;??_);_(@_)"/>
    <numFmt numFmtId="168" formatCode="#,##0.00_ ;\-#,##0.00\ "/>
  </numFmts>
  <fonts count="3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4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2"/>
      <color theme="1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9" fillId="0" borderId="0"/>
    <xf numFmtId="167" fontId="29" fillId="0" borderId="0" applyFont="0" applyFill="0" applyBorder="0" applyAlignment="0" applyProtection="0"/>
    <xf numFmtId="0" fontId="29" fillId="0" borderId="0"/>
  </cellStyleXfs>
  <cellXfs count="360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0" fontId="13" fillId="2" borderId="0" xfId="0" applyFont="1" applyFill="1"/>
    <xf numFmtId="2" fontId="7" fillId="0" borderId="1" xfId="0" applyNumberFormat="1" applyFont="1" applyFill="1" applyBorder="1" applyAlignment="1">
      <alignment horizontal="justify"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>
      <alignment horizontal="justify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2" fontId="15" fillId="0" borderId="0" xfId="0" applyNumberFormat="1" applyFont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justify" vertical="top"/>
    </xf>
    <xf numFmtId="2" fontId="15" fillId="0" borderId="1" xfId="0" applyNumberFormat="1" applyFont="1" applyFill="1" applyBorder="1" applyAlignment="1">
      <alignment horizontal="justify" vertical="top" wrapText="1"/>
    </xf>
    <xf numFmtId="1" fontId="15" fillId="0" borderId="1" xfId="0" applyNumberFormat="1" applyFont="1" applyFill="1" applyBorder="1" applyAlignment="1">
      <alignment horizontal="center" vertical="top"/>
    </xf>
    <xf numFmtId="2" fontId="18" fillId="0" borderId="1" xfId="0" applyNumberFormat="1" applyFont="1" applyFill="1" applyBorder="1" applyAlignment="1">
      <alignment horizontal="center" vertical="top" wrapText="1"/>
    </xf>
    <xf numFmtId="2" fontId="15" fillId="0" borderId="1" xfId="0" applyNumberFormat="1" applyFont="1" applyFill="1" applyBorder="1" applyAlignment="1">
      <alignment horizontal="center" vertical="top" wrapText="1"/>
    </xf>
    <xf numFmtId="165" fontId="15" fillId="0" borderId="1" xfId="0" applyNumberFormat="1" applyFont="1" applyFill="1" applyBorder="1" applyAlignment="1">
      <alignment horizontal="right" vertical="top"/>
    </xf>
    <xf numFmtId="165" fontId="15" fillId="0" borderId="1" xfId="0" applyNumberFormat="1" applyFont="1" applyFill="1" applyBorder="1" applyAlignment="1">
      <alignment horizontal="justify" vertical="top" wrapText="1"/>
    </xf>
    <xf numFmtId="0" fontId="17" fillId="0" borderId="0" xfId="0" applyFont="1"/>
    <xf numFmtId="2" fontId="17" fillId="0" borderId="0" xfId="0" applyNumberFormat="1" applyFont="1" applyAlignment="1">
      <alignment horizontal="justify" vertical="top"/>
    </xf>
    <xf numFmtId="2" fontId="15" fillId="0" borderId="0" xfId="0" applyNumberFormat="1" applyFont="1" applyAlignment="1">
      <alignment horizontal="justify" vertical="top" wrapText="1"/>
    </xf>
    <xf numFmtId="1" fontId="15" fillId="0" borderId="0" xfId="0" applyNumberFormat="1" applyFont="1" applyAlignment="1">
      <alignment horizontal="center" vertical="top"/>
    </xf>
    <xf numFmtId="2" fontId="18" fillId="0" borderId="0" xfId="0" applyNumberFormat="1" applyFont="1" applyAlignment="1">
      <alignment horizontal="center" vertical="top" wrapText="1"/>
    </xf>
    <xf numFmtId="2" fontId="15" fillId="0" borderId="0" xfId="0" applyNumberFormat="1" applyFont="1" applyAlignment="1">
      <alignment horizontal="center" vertical="top" wrapText="1"/>
    </xf>
    <xf numFmtId="165" fontId="15" fillId="0" borderId="0" xfId="0" applyNumberFormat="1" applyFont="1" applyAlignment="1">
      <alignment horizontal="right" vertical="top"/>
    </xf>
    <xf numFmtId="0" fontId="15" fillId="0" borderId="0" xfId="0" applyFont="1" applyAlignment="1">
      <alignment horizontal="justify" vertical="top" wrapText="1"/>
    </xf>
    <xf numFmtId="2" fontId="15" fillId="0" borderId="0" xfId="0" applyNumberFormat="1" applyFont="1" applyAlignment="1">
      <alignment horizontal="justify" vertical="top"/>
    </xf>
    <xf numFmtId="0" fontId="11" fillId="2" borderId="1" xfId="0" applyFont="1" applyFill="1" applyBorder="1" applyAlignment="1">
      <alignment horizontal="justify" vertical="top" wrapText="1"/>
    </xf>
    <xf numFmtId="2" fontId="17" fillId="0" borderId="1" xfId="0" applyNumberFormat="1" applyFont="1" applyFill="1" applyBorder="1" applyAlignment="1">
      <alignment horizontal="justify" vertical="top"/>
    </xf>
    <xf numFmtId="2" fontId="15" fillId="0" borderId="1" xfId="0" applyNumberFormat="1" applyFont="1" applyFill="1" applyBorder="1" applyAlignment="1">
      <alignment horizontal="justify" vertical="top" wrapText="1"/>
    </xf>
    <xf numFmtId="1" fontId="15" fillId="0" borderId="1" xfId="0" applyNumberFormat="1" applyFont="1" applyFill="1" applyBorder="1" applyAlignment="1">
      <alignment horizontal="center" vertical="top"/>
    </xf>
    <xf numFmtId="2" fontId="18" fillId="0" borderId="1" xfId="0" applyNumberFormat="1" applyFont="1" applyFill="1" applyBorder="1" applyAlignment="1">
      <alignment horizontal="center" vertical="top" wrapText="1"/>
    </xf>
    <xf numFmtId="2" fontId="15" fillId="0" borderId="1" xfId="0" applyNumberFormat="1" applyFont="1" applyFill="1" applyBorder="1" applyAlignment="1">
      <alignment horizontal="center" vertical="top" wrapText="1"/>
    </xf>
    <xf numFmtId="165" fontId="15" fillId="0" borderId="1" xfId="0" applyNumberFormat="1" applyFont="1" applyFill="1" applyBorder="1" applyAlignment="1">
      <alignment horizontal="right" vertical="top"/>
    </xf>
    <xf numFmtId="165" fontId="15" fillId="0" borderId="1" xfId="0" applyNumberFormat="1" applyFont="1" applyFill="1" applyBorder="1" applyAlignment="1">
      <alignment horizontal="justify" vertical="top" wrapText="1"/>
    </xf>
    <xf numFmtId="0" fontId="19" fillId="0" borderId="1" xfId="0" applyFont="1" applyBorder="1" applyAlignment="1">
      <alignment horizontal="justify" vertical="top" wrapText="1"/>
    </xf>
    <xf numFmtId="0" fontId="19" fillId="0" borderId="1" xfId="0" applyFont="1" applyBorder="1" applyAlignment="1">
      <alignment horizontal="center" vertical="center" wrapText="1"/>
    </xf>
    <xf numFmtId="0" fontId="17" fillId="0" borderId="0" xfId="0" applyFont="1" applyBorder="1"/>
    <xf numFmtId="165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justify" vertical="top"/>
    </xf>
    <xf numFmtId="0" fontId="19" fillId="0" borderId="1" xfId="0" applyFont="1" applyBorder="1" applyAlignment="1">
      <alignment horizontal="center" vertical="top"/>
    </xf>
    <xf numFmtId="165" fontId="19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165" fontId="15" fillId="0" borderId="1" xfId="0" applyNumberFormat="1" applyFont="1" applyBorder="1"/>
    <xf numFmtId="0" fontId="17" fillId="0" borderId="1" xfId="0" applyFont="1" applyBorder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justify" vertical="top"/>
    </xf>
    <xf numFmtId="0" fontId="15" fillId="0" borderId="1" xfId="0" applyFont="1" applyFill="1" applyBorder="1" applyAlignment="1">
      <alignment horizontal="center"/>
    </xf>
    <xf numFmtId="165" fontId="19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justify" vertical="top"/>
    </xf>
    <xf numFmtId="0" fontId="11" fillId="0" borderId="1" xfId="0" applyFont="1" applyFill="1" applyBorder="1" applyAlignment="1">
      <alignment horizontal="justify" vertical="top" wrapText="1"/>
    </xf>
    <xf numFmtId="165" fontId="15" fillId="0" borderId="1" xfId="0" applyNumberFormat="1" applyFont="1" applyFill="1" applyBorder="1"/>
    <xf numFmtId="0" fontId="17" fillId="0" borderId="0" xfId="0" applyFont="1" applyAlignment="1">
      <alignment horizontal="justify" vertical="top"/>
    </xf>
    <xf numFmtId="165" fontId="20" fillId="0" borderId="1" xfId="0" applyNumberFormat="1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2" fontId="17" fillId="0" borderId="2" xfId="0" applyNumberFormat="1" applyFont="1" applyFill="1" applyBorder="1" applyAlignment="1">
      <alignment horizontal="justify" vertical="top"/>
    </xf>
    <xf numFmtId="2" fontId="15" fillId="0" borderId="2" xfId="0" applyNumberFormat="1" applyFont="1" applyFill="1" applyBorder="1" applyAlignment="1">
      <alignment horizontal="justify" vertical="top" wrapText="1"/>
    </xf>
    <xf numFmtId="165" fontId="19" fillId="0" borderId="2" xfId="0" applyNumberFormat="1" applyFont="1" applyFill="1" applyBorder="1" applyAlignment="1">
      <alignment horizontal="right" vertical="top"/>
    </xf>
    <xf numFmtId="165" fontId="15" fillId="0" borderId="2" xfId="0" applyNumberFormat="1" applyFont="1" applyFill="1" applyBorder="1" applyAlignment="1">
      <alignment horizontal="justify" vertical="top" wrapText="1"/>
    </xf>
    <xf numFmtId="165" fontId="15" fillId="0" borderId="2" xfId="0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3" fillId="0" borderId="0" xfId="0" applyFont="1" applyFill="1"/>
    <xf numFmtId="4" fontId="11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/>
    <xf numFmtId="165" fontId="2" fillId="2" borderId="1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/>
    <xf numFmtId="0" fontId="5" fillId="0" borderId="0" xfId="0" applyFont="1" applyFill="1"/>
    <xf numFmtId="0" fontId="11" fillId="0" borderId="1" xfId="0" applyFont="1" applyFill="1" applyBorder="1" applyAlignment="1">
      <alignment horizontal="center" vertical="top" wrapText="1"/>
    </xf>
    <xf numFmtId="3" fontId="11" fillId="0" borderId="1" xfId="0" applyNumberFormat="1" applyFont="1" applyFill="1" applyBorder="1" applyAlignment="1">
      <alignment horizontal="center" vertical="top" wrapText="1"/>
    </xf>
    <xf numFmtId="4" fontId="11" fillId="0" borderId="1" xfId="0" applyNumberFormat="1" applyFont="1" applyFill="1" applyBorder="1" applyAlignment="1">
      <alignment horizontal="center" vertical="top" wrapText="1"/>
    </xf>
    <xf numFmtId="2" fontId="11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justify" vertical="top" wrapText="1"/>
    </xf>
    <xf numFmtId="3" fontId="2" fillId="0" borderId="1" xfId="0" applyNumberFormat="1" applyFont="1" applyFill="1" applyBorder="1" applyAlignment="1">
      <alignment horizontal="center" vertical="top"/>
    </xf>
    <xf numFmtId="0" fontId="6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/>
    </xf>
    <xf numFmtId="4" fontId="11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4" fontId="3" fillId="0" borderId="1" xfId="0" applyNumberFormat="1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/>
    </xf>
    <xf numFmtId="165" fontId="1" fillId="2" borderId="1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justify" vertical="top" wrapText="1"/>
    </xf>
    <xf numFmtId="0" fontId="11" fillId="0" borderId="2" xfId="0" applyFont="1" applyFill="1" applyBorder="1" applyAlignment="1">
      <alignment horizontal="center" vertical="top" wrapText="1"/>
    </xf>
    <xf numFmtId="3" fontId="11" fillId="0" borderId="2" xfId="0" applyNumberFormat="1" applyFont="1" applyFill="1" applyBorder="1" applyAlignment="1">
      <alignment horizontal="center" vertical="top"/>
    </xf>
    <xf numFmtId="49" fontId="11" fillId="0" borderId="2" xfId="0" applyNumberFormat="1" applyFont="1" applyFill="1" applyBorder="1" applyAlignment="1">
      <alignment vertical="top" wrapText="1"/>
    </xf>
    <xf numFmtId="0" fontId="23" fillId="0" borderId="0" xfId="0" applyFont="1" applyFill="1"/>
    <xf numFmtId="3" fontId="7" fillId="0" borderId="1" xfId="0" applyNumberFormat="1" applyFont="1" applyFill="1" applyBorder="1" applyAlignment="1">
      <alignment horizontal="center" vertical="center"/>
    </xf>
    <xf numFmtId="0" fontId="25" fillId="0" borderId="0" xfId="0" applyFont="1" applyFill="1"/>
    <xf numFmtId="0" fontId="2" fillId="0" borderId="5" xfId="0" applyFont="1" applyFill="1" applyBorder="1" applyAlignment="1">
      <alignment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top"/>
    </xf>
    <xf numFmtId="0" fontId="16" fillId="0" borderId="0" xfId="0" applyFont="1" applyFill="1"/>
    <xf numFmtId="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justify" vertical="top" wrapText="1"/>
    </xf>
    <xf numFmtId="0" fontId="6" fillId="3" borderId="1" xfId="0" applyNumberFormat="1" applyFont="1" applyFill="1" applyBorder="1" applyAlignment="1">
      <alignment horizontal="right" vertical="top"/>
    </xf>
    <xf numFmtId="0" fontId="27" fillId="2" borderId="1" xfId="0" applyNumberFormat="1" applyFont="1" applyFill="1" applyBorder="1" applyAlignment="1">
      <alignment horizontal="right" vertical="top"/>
    </xf>
    <xf numFmtId="4" fontId="2" fillId="3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4" fontId="26" fillId="2" borderId="1" xfId="0" applyNumberFormat="1" applyFont="1" applyFill="1" applyBorder="1" applyAlignment="1">
      <alignment horizontal="center" vertical="top"/>
    </xf>
    <xf numFmtId="0" fontId="26" fillId="2" borderId="1" xfId="0" applyFont="1" applyFill="1" applyBorder="1" applyAlignment="1">
      <alignment horizontal="center" vertical="top"/>
    </xf>
    <xf numFmtId="0" fontId="26" fillId="0" borderId="1" xfId="0" applyFont="1" applyFill="1" applyBorder="1" applyAlignment="1">
      <alignment horizontal="justify" vertical="top" wrapText="1"/>
    </xf>
    <xf numFmtId="0" fontId="26" fillId="0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4" fontId="24" fillId="0" borderId="1" xfId="0" applyNumberFormat="1" applyFont="1" applyFill="1" applyBorder="1" applyAlignment="1">
      <alignment horizontal="center" vertical="top"/>
    </xf>
    <xf numFmtId="0" fontId="24" fillId="0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4" fillId="2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7" fillId="2" borderId="1" xfId="0" applyFont="1" applyFill="1" applyBorder="1"/>
    <xf numFmtId="0" fontId="17" fillId="2" borderId="1" xfId="0" applyFont="1" applyFill="1" applyBorder="1" applyAlignment="1">
      <alignment vertical="center"/>
    </xf>
    <xf numFmtId="0" fontId="17" fillId="2" borderId="2" xfId="0" applyFont="1" applyFill="1" applyBorder="1" applyAlignment="1">
      <alignment vertical="top" wrapText="1"/>
    </xf>
    <xf numFmtId="0" fontId="17" fillId="2" borderId="6" xfId="0" applyFont="1" applyFill="1" applyBorder="1" applyAlignment="1">
      <alignment vertical="top" wrapText="1"/>
    </xf>
    <xf numFmtId="0" fontId="17" fillId="2" borderId="3" xfId="0" applyFont="1" applyFill="1" applyBorder="1" applyAlignment="1">
      <alignment vertical="top" wrapText="1"/>
    </xf>
    <xf numFmtId="0" fontId="17" fillId="2" borderId="3" xfId="0" applyFont="1" applyFill="1" applyBorder="1" applyAlignment="1">
      <alignment horizontal="center" vertical="top" wrapText="1"/>
    </xf>
    <xf numFmtId="165" fontId="0" fillId="2" borderId="0" xfId="0" applyNumberFormat="1" applyFill="1"/>
    <xf numFmtId="0" fontId="17" fillId="2" borderId="2" xfId="0" applyFont="1" applyFill="1" applyBorder="1" applyAlignment="1">
      <alignment wrapText="1"/>
    </xf>
    <xf numFmtId="0" fontId="17" fillId="2" borderId="2" xfId="0" applyFont="1" applyFill="1" applyBorder="1" applyAlignment="1">
      <alignment horizontal="center" vertical="center" wrapText="1"/>
    </xf>
    <xf numFmtId="165" fontId="17" fillId="2" borderId="2" xfId="0" applyNumberFormat="1" applyFont="1" applyFill="1" applyBorder="1" applyAlignment="1">
      <alignment horizontal="center" vertical="center"/>
    </xf>
    <xf numFmtId="0" fontId="17" fillId="2" borderId="0" xfId="0" applyFont="1" applyFill="1" applyBorder="1"/>
    <xf numFmtId="0" fontId="17" fillId="2" borderId="0" xfId="0" applyFont="1" applyFill="1" applyBorder="1" applyAlignment="1">
      <alignment wrapText="1"/>
    </xf>
    <xf numFmtId="165" fontId="28" fillId="2" borderId="0" xfId="0" applyNumberFormat="1" applyFont="1" applyFill="1" applyBorder="1" applyAlignment="1">
      <alignment horizontal="center" vertical="center"/>
    </xf>
    <xf numFmtId="165" fontId="17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11" fillId="2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top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justify" vertical="top" wrapText="1"/>
    </xf>
    <xf numFmtId="166" fontId="11" fillId="3" borderId="1" xfId="0" applyNumberFormat="1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justify" vertical="top" wrapText="1"/>
    </xf>
    <xf numFmtId="0" fontId="11" fillId="4" borderId="1" xfId="0" applyFont="1" applyFill="1" applyBorder="1" applyAlignment="1">
      <alignment horizontal="center" vertical="top" wrapText="1"/>
    </xf>
    <xf numFmtId="4" fontId="11" fillId="3" borderId="1" xfId="0" applyNumberFormat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left" vertical="center"/>
    </xf>
    <xf numFmtId="0" fontId="21" fillId="2" borderId="1" xfId="0" applyNumberFormat="1" applyFont="1" applyFill="1" applyBorder="1" applyAlignment="1">
      <alignment horizontal="center" vertical="top" wrapText="1"/>
    </xf>
    <xf numFmtId="0" fontId="0" fillId="2" borderId="0" xfId="0" applyNumberFormat="1" applyFill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top" wrapText="1"/>
    </xf>
    <xf numFmtId="0" fontId="30" fillId="2" borderId="1" xfId="0" applyFont="1" applyFill="1" applyBorder="1" applyAlignment="1" applyProtection="1">
      <alignment horizontal="center" vertical="center" wrapText="1"/>
      <protection locked="0"/>
    </xf>
    <xf numFmtId="0" fontId="30" fillId="2" borderId="1" xfId="0" applyNumberFormat="1" applyFont="1" applyFill="1" applyBorder="1" applyAlignment="1">
      <alignment horizontal="center" vertical="center" wrapText="1"/>
    </xf>
    <xf numFmtId="4" fontId="30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1" fillId="0" borderId="3" xfId="0" applyFont="1" applyFill="1" applyBorder="1" applyAlignment="1">
      <alignment horizontal="left" vertical="center" wrapText="1"/>
    </xf>
    <xf numFmtId="164" fontId="17" fillId="2" borderId="1" xfId="0" applyNumberFormat="1" applyFont="1" applyFill="1" applyBorder="1" applyAlignment="1">
      <alignment horizontal="left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64" fontId="17" fillId="2" borderId="1" xfId="0" applyNumberFormat="1" applyFont="1" applyFill="1" applyBorder="1"/>
    <xf numFmtId="0" fontId="33" fillId="2" borderId="0" xfId="0" applyFont="1" applyFill="1"/>
    <xf numFmtId="164" fontId="1" fillId="2" borderId="1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top" wrapText="1"/>
    </xf>
    <xf numFmtId="0" fontId="31" fillId="2" borderId="0" xfId="0" applyFont="1" applyFill="1" applyBorder="1" applyAlignment="1">
      <alignment horizontal="center" vertical="center" wrapText="1"/>
    </xf>
    <xf numFmtId="2" fontId="21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left" vertical="center"/>
    </xf>
    <xf numFmtId="4" fontId="21" fillId="2" borderId="1" xfId="1" applyNumberFormat="1" applyFont="1" applyFill="1" applyBorder="1" applyAlignment="1">
      <alignment horizontal="center" vertical="center" wrapText="1"/>
    </xf>
    <xf numFmtId="4" fontId="21" fillId="2" borderId="1" xfId="2" applyNumberFormat="1" applyFont="1" applyFill="1" applyBorder="1" applyAlignment="1">
      <alignment horizontal="center" vertical="center" wrapText="1"/>
    </xf>
    <xf numFmtId="4" fontId="30" fillId="2" borderId="1" xfId="2" applyNumberFormat="1" applyFont="1" applyFill="1" applyBorder="1" applyAlignment="1">
      <alignment horizontal="center" vertical="center" wrapText="1"/>
    </xf>
    <xf numFmtId="4" fontId="30" fillId="2" borderId="1" xfId="1" applyNumberFormat="1" applyFont="1" applyFill="1" applyBorder="1" applyAlignment="1">
      <alignment horizontal="center" vertical="center" wrapText="1"/>
    </xf>
    <xf numFmtId="4" fontId="30" fillId="2" borderId="1" xfId="3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164" fontId="21" fillId="2" borderId="1" xfId="0" applyNumberFormat="1" applyFont="1" applyFill="1" applyBorder="1" applyAlignment="1">
      <alignment horizontal="left" vertical="center" wrapText="1"/>
    </xf>
    <xf numFmtId="168" fontId="17" fillId="2" borderId="1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/>
    </xf>
    <xf numFmtId="168" fontId="21" fillId="2" borderId="1" xfId="0" applyNumberFormat="1" applyFont="1" applyFill="1" applyBorder="1" applyAlignment="1">
      <alignment horizontal="center" vertical="center" wrapText="1"/>
    </xf>
    <xf numFmtId="168" fontId="17" fillId="2" borderId="1" xfId="0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/>
    </xf>
    <xf numFmtId="4" fontId="34" fillId="2" borderId="1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center" vertical="center"/>
    </xf>
    <xf numFmtId="0" fontId="21" fillId="2" borderId="1" xfId="0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30" fillId="0" borderId="1" xfId="0" applyFont="1" applyFill="1" applyBorder="1" applyAlignment="1">
      <alignment horizontal="center" vertical="center"/>
    </xf>
    <xf numFmtId="4" fontId="30" fillId="0" borderId="1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4" fontId="30" fillId="2" borderId="1" xfId="0" applyNumberFormat="1" applyFont="1" applyFill="1" applyBorder="1" applyAlignment="1">
      <alignment horizontal="center" vertical="top" wrapText="1"/>
    </xf>
    <xf numFmtId="164" fontId="17" fillId="2" borderId="1" xfId="0" applyNumberFormat="1" applyFont="1" applyFill="1" applyBorder="1" applyAlignment="1">
      <alignment horizontal="center" vertical="center"/>
    </xf>
    <xf numFmtId="0" fontId="21" fillId="2" borderId="0" xfId="0" applyNumberFormat="1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0" fontId="36" fillId="2" borderId="5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left" vertical="center" wrapText="1"/>
    </xf>
    <xf numFmtId="0" fontId="32" fillId="2" borderId="9" xfId="0" applyFont="1" applyFill="1" applyBorder="1" applyAlignment="1">
      <alignment horizontal="left" vertical="center"/>
    </xf>
    <xf numFmtId="0" fontId="36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top" wrapText="1"/>
    </xf>
    <xf numFmtId="3" fontId="30" fillId="0" borderId="1" xfId="0" applyNumberFormat="1" applyFont="1" applyFill="1" applyBorder="1" applyAlignment="1">
      <alignment horizontal="center" vertical="top" wrapText="1"/>
    </xf>
    <xf numFmtId="0" fontId="21" fillId="2" borderId="2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left" vertical="center"/>
    </xf>
    <xf numFmtId="164" fontId="1" fillId="2" borderId="5" xfId="0" applyNumberFormat="1" applyFont="1" applyFill="1" applyBorder="1" applyAlignment="1">
      <alignment horizontal="left" vertical="center"/>
    </xf>
    <xf numFmtId="164" fontId="1" fillId="2" borderId="7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2" fontId="13" fillId="0" borderId="12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justify" vertical="top" wrapText="1"/>
    </xf>
    <xf numFmtId="0" fontId="7" fillId="0" borderId="4" xfId="0" applyFont="1" applyFill="1" applyBorder="1" applyAlignment="1">
      <alignment horizontal="justify" vertical="top" wrapText="1"/>
    </xf>
    <xf numFmtId="0" fontId="7" fillId="0" borderId="7" xfId="0" applyFont="1" applyFill="1" applyBorder="1" applyAlignment="1">
      <alignment horizontal="justify" vertical="top" wrapText="1"/>
    </xf>
    <xf numFmtId="0" fontId="11" fillId="0" borderId="8" xfId="0" applyFont="1" applyFill="1" applyBorder="1" applyAlignment="1">
      <alignment horizontal="justify" vertical="top" wrapText="1"/>
    </xf>
    <xf numFmtId="0" fontId="11" fillId="0" borderId="9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7" fillId="2" borderId="2" xfId="0" applyFont="1" applyFill="1" applyBorder="1" applyAlignment="1">
      <alignment horizontal="center" vertical="top" wrapText="1"/>
    </xf>
    <xf numFmtId="0" fontId="17" fillId="2" borderId="3" xfId="0" applyFont="1" applyFill="1" applyBorder="1" applyAlignment="1">
      <alignment horizontal="center" vertical="top" wrapText="1"/>
    </xf>
    <xf numFmtId="0" fontId="17" fillId="2" borderId="6" xfId="0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wrapText="1"/>
    </xf>
    <xf numFmtId="0" fontId="17" fillId="2" borderId="6" xfId="0" applyFont="1" applyFill="1" applyBorder="1" applyAlignment="1">
      <alignment horizontal="center" wrapText="1"/>
    </xf>
    <xf numFmtId="0" fontId="17" fillId="2" borderId="3" xfId="0" applyFont="1" applyFill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_Жилфонд на 01.02.06. основа 2 2" xfId="3"/>
    <cellStyle name="Финансовый_Жилфонд на 01.02.06. основа 2 2 2" xfId="2"/>
  </cellStyles>
  <dxfs count="5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right" vertical="top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right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right" vertical="top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right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justify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justify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right" vertical="top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right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right" vertical="top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right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right" vertical="top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right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justify" vertical="top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justify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justify" vertical="top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justify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justify" vertical="top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justify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justify" vertical="top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justify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justify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justify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justify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justify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justify" vertical="top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justify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justify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justify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justify" vertical="top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justify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justify" vertical="top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justify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justify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justify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justify" vertical="top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justify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justify" vertical="top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justify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justify" vertical="top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justify" vertical="top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justify" vertical="top" textRotation="0" wrapText="1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3" displayName="Таблица3" ref="A2:W118" totalsRowCount="1" headerRowDxfId="49" dataDxfId="48" totalsRowDxfId="47" totalsRowBorderDxfId="46">
  <autoFilter ref="A2:W117">
    <filterColumn colId="6">
      <filters>
        <filter val="2.2 подпрограмма &quot;Энергосбережение и повышение энергетической эффективности на территории муниципального образования городского округа &quot;Усинск&quot; на 2014-2016 годы и на период до 2020 года&quot;"/>
      </filters>
    </filterColumn>
    <filterColumn colId="10">
      <filters>
        <filter val="923"/>
      </filters>
    </filterColumn>
    <filterColumn colId="12">
      <filters>
        <filter val="МБ"/>
      </filters>
    </filterColumn>
  </autoFilter>
  <tableColumns count="23">
    <tableColumn id="1" name="Столбец1" dataDxfId="45" totalsRowDxfId="44"/>
    <tableColumn id="2" name="КВСР" dataDxfId="43" totalsRowDxfId="42"/>
    <tableColumn id="3" name="КФСР" dataDxfId="41" totalsRowDxfId="40"/>
    <tableColumn id="4" name="наименование МП (согласно постановлению от 19.08.2014 г. № 1699" dataDxfId="39" totalsRowDxfId="38"/>
    <tableColumn id="5" name="КЦСР(1-2 знаки)" dataDxfId="37" totalsRowDxfId="36"/>
    <tableColumn id="6" name="КЦСР (3 знак)" dataDxfId="35" totalsRowDxfId="34"/>
    <tableColumn id="7" name="наименование подпрограммы" dataDxfId="33" totalsRowDxfId="32"/>
    <tableColumn id="8" name="КЦСР (4-7 знаки)" dataDxfId="31" totalsRowDxfId="30"/>
    <tableColumn id="9" name="наименование основного мероприятия или направления непрограммных расходов" dataDxfId="29" totalsRowDxfId="28"/>
    <tableColumn id="10" name="наименование мероприятия" dataDxfId="27" totalsRowDxfId="26"/>
    <tableColumn id="11" name="ГРБС" dataDxfId="25" totalsRowDxfId="24"/>
    <tableColumn id="12" name="ПБС" dataDxfId="23" totalsRowDxfId="22"/>
    <tableColumn id="13" name="источник финансирования" dataDxfId="21" totalsRowDxfId="20"/>
    <tableColumn id="14" name="КВР" dataDxfId="19" totalsRowDxfId="18"/>
    <tableColumn id="15" name="Группа КВР" dataDxfId="17" totalsRowDxfId="16"/>
    <tableColumn id="16" name="Доп.КР" dataDxfId="15" totalsRowDxfId="14"/>
    <tableColumn id="17" name="КОСГУ" dataDxfId="13" totalsRowDxfId="12"/>
    <tableColumn id="18" name="2015 год" totalsRowFunction="sum" dataDxfId="11" totalsRowDxfId="10"/>
    <tableColumn id="19" name="2016 год" totalsRowFunction="sum" dataDxfId="9" totalsRowDxfId="8"/>
    <tableColumn id="20" name="2017 год" totalsRowFunction="sum" dataDxfId="7" totalsRowDxfId="6"/>
    <tableColumn id="21" name="контрольное событие 2015 г." dataDxfId="5" totalsRowDxfId="4"/>
    <tableColumn id="22" name="контрольное событие 2016 г." dataDxfId="3" totalsRowDxfId="2"/>
    <tableColumn id="23" name="контрольное событие 2017 г.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topLeftCell="D1" zoomScale="70" zoomScaleNormal="70" zoomScaleSheetLayoutView="80" workbookViewId="0">
      <pane ySplit="11" topLeftCell="A44" activePane="bottomLeft" state="frozen"/>
      <selection pane="bottomLeft" activeCell="D1" sqref="B1:P55"/>
    </sheetView>
  </sheetViews>
  <sheetFormatPr defaultColWidth="9.140625" defaultRowHeight="18.75"/>
  <cols>
    <col min="1" max="1" width="9.140625" style="202"/>
    <col min="2" max="2" width="7.85546875" style="202" customWidth="1"/>
    <col min="3" max="3" width="41.28515625" style="204" customWidth="1"/>
    <col min="4" max="4" width="13.28515625" style="202" customWidth="1"/>
    <col min="5" max="5" width="9.140625" style="202"/>
    <col min="6" max="6" width="10.28515625" style="202" customWidth="1"/>
    <col min="7" max="7" width="12.28515625" style="202" customWidth="1"/>
    <col min="8" max="8" width="12.42578125" style="202" customWidth="1"/>
    <col min="9" max="9" width="26.42578125" style="202" customWidth="1"/>
    <col min="10" max="10" width="26.28515625" style="202" customWidth="1"/>
    <col min="11" max="11" width="17.85546875" style="202" customWidth="1"/>
    <col min="12" max="12" width="18.5703125" style="202" customWidth="1"/>
    <col min="13" max="13" width="19.7109375" style="202" customWidth="1"/>
    <col min="14" max="14" width="24.42578125" style="206" customWidth="1"/>
    <col min="15" max="15" width="18.140625" style="202" customWidth="1"/>
    <col min="16" max="16" width="20.5703125" style="202" customWidth="1"/>
    <col min="17" max="17" width="9.140625" style="202" customWidth="1"/>
    <col min="18" max="16384" width="9.140625" style="202"/>
  </cols>
  <sheetData>
    <row r="1" spans="1:17">
      <c r="N1" s="268" t="s">
        <v>625</v>
      </c>
      <c r="O1" s="269"/>
      <c r="P1" s="269"/>
    </row>
    <row r="2" spans="1:17">
      <c r="N2" s="268" t="s">
        <v>626</v>
      </c>
      <c r="O2" s="269"/>
      <c r="P2" s="269"/>
    </row>
    <row r="3" spans="1:17">
      <c r="N3" s="268" t="s">
        <v>627</v>
      </c>
      <c r="O3" s="269"/>
      <c r="P3" s="269"/>
    </row>
    <row r="4" spans="1:17">
      <c r="N4" s="268" t="s">
        <v>645</v>
      </c>
      <c r="O4" s="269"/>
      <c r="P4" s="269"/>
    </row>
    <row r="5" spans="1:17">
      <c r="N5" s="268" t="s">
        <v>628</v>
      </c>
      <c r="O5" s="269"/>
      <c r="P5" s="269"/>
    </row>
    <row r="6" spans="1:17" ht="55.5" customHeight="1">
      <c r="A6" s="261"/>
      <c r="B6" s="232"/>
      <c r="C6" s="283" t="s">
        <v>644</v>
      </c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33"/>
    </row>
    <row r="7" spans="1:17" ht="37.5" customHeight="1">
      <c r="A7" s="261"/>
      <c r="B7" s="278" t="s">
        <v>630</v>
      </c>
      <c r="C7" s="278" t="s">
        <v>554</v>
      </c>
      <c r="D7" s="278" t="s">
        <v>555</v>
      </c>
      <c r="E7" s="278"/>
      <c r="F7" s="278" t="s">
        <v>556</v>
      </c>
      <c r="G7" s="278" t="s">
        <v>565</v>
      </c>
      <c r="H7" s="278" t="s">
        <v>557</v>
      </c>
      <c r="I7" s="259" t="s">
        <v>558</v>
      </c>
      <c r="J7" s="278" t="s">
        <v>559</v>
      </c>
      <c r="K7" s="278"/>
      <c r="L7" s="280" t="s">
        <v>564</v>
      </c>
      <c r="M7" s="278" t="s">
        <v>560</v>
      </c>
      <c r="N7" s="278"/>
      <c r="O7" s="278"/>
      <c r="P7" s="279" t="s">
        <v>624</v>
      </c>
      <c r="Q7" s="239"/>
    </row>
    <row r="8" spans="1:17" ht="18.75" customHeight="1">
      <c r="A8" s="261"/>
      <c r="B8" s="278"/>
      <c r="C8" s="278"/>
      <c r="D8" s="278" t="s">
        <v>637</v>
      </c>
      <c r="E8" s="278" t="s">
        <v>636</v>
      </c>
      <c r="F8" s="278"/>
      <c r="G8" s="278"/>
      <c r="H8" s="278"/>
      <c r="I8" s="278"/>
      <c r="J8" s="278" t="s">
        <v>632</v>
      </c>
      <c r="K8" s="278" t="s">
        <v>633</v>
      </c>
      <c r="L8" s="281"/>
      <c r="M8" s="278" t="s">
        <v>14</v>
      </c>
      <c r="N8" s="259"/>
      <c r="O8" s="209" t="s">
        <v>635</v>
      </c>
      <c r="P8" s="279"/>
      <c r="Q8" s="239"/>
    </row>
    <row r="9" spans="1:17" ht="103.5" customHeight="1">
      <c r="A9" s="261"/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82"/>
      <c r="M9" s="278"/>
      <c r="N9" s="205" t="s">
        <v>634</v>
      </c>
      <c r="O9" s="266" t="s">
        <v>567</v>
      </c>
      <c r="P9" s="279"/>
      <c r="Q9" s="239"/>
    </row>
    <row r="10" spans="1:17">
      <c r="A10" s="261"/>
      <c r="B10" s="278"/>
      <c r="C10" s="278"/>
      <c r="D10" s="278"/>
      <c r="E10" s="278"/>
      <c r="F10" s="278"/>
      <c r="G10" s="278"/>
      <c r="H10" s="278"/>
      <c r="I10" s="259" t="s">
        <v>336</v>
      </c>
      <c r="J10" s="259" t="s">
        <v>336</v>
      </c>
      <c r="K10" s="259" t="s">
        <v>336</v>
      </c>
      <c r="L10" s="259" t="s">
        <v>284</v>
      </c>
      <c r="M10" s="259" t="s">
        <v>561</v>
      </c>
      <c r="N10" s="205" t="s">
        <v>561</v>
      </c>
      <c r="O10" s="259" t="s">
        <v>561</v>
      </c>
      <c r="P10" s="259" t="s">
        <v>561</v>
      </c>
      <c r="Q10" s="232"/>
    </row>
    <row r="11" spans="1:17">
      <c r="A11" s="261"/>
      <c r="B11" s="260">
        <v>1</v>
      </c>
      <c r="C11" s="260">
        <v>2</v>
      </c>
      <c r="D11" s="260">
        <v>3</v>
      </c>
      <c r="E11" s="260">
        <v>4</v>
      </c>
      <c r="F11" s="260">
        <v>5</v>
      </c>
      <c r="G11" s="260">
        <v>6</v>
      </c>
      <c r="H11" s="260">
        <v>7</v>
      </c>
      <c r="I11" s="260">
        <v>8</v>
      </c>
      <c r="J11" s="260">
        <v>9</v>
      </c>
      <c r="K11" s="260">
        <v>10</v>
      </c>
      <c r="L11" s="260">
        <v>11</v>
      </c>
      <c r="M11" s="260">
        <v>12</v>
      </c>
      <c r="N11" s="200">
        <v>13</v>
      </c>
      <c r="O11" s="260">
        <v>14</v>
      </c>
      <c r="P11" s="260">
        <v>15</v>
      </c>
      <c r="Q11" s="232"/>
    </row>
    <row r="12" spans="1:17" ht="27.75" customHeight="1">
      <c r="A12" s="261"/>
      <c r="B12" s="272" t="s">
        <v>586</v>
      </c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4"/>
      <c r="Q12" s="240"/>
    </row>
    <row r="13" spans="1:17" ht="37.5">
      <c r="A13" s="261"/>
      <c r="B13" s="260">
        <v>1</v>
      </c>
      <c r="C13" s="249" t="s">
        <v>631</v>
      </c>
      <c r="D13" s="260">
        <v>1989</v>
      </c>
      <c r="E13" s="203" t="s">
        <v>562</v>
      </c>
      <c r="F13" s="260" t="s">
        <v>563</v>
      </c>
      <c r="G13" s="260">
        <v>9</v>
      </c>
      <c r="H13" s="260">
        <v>2</v>
      </c>
      <c r="I13" s="243">
        <v>4164.1000000000004</v>
      </c>
      <c r="J13" s="243">
        <v>3602.33</v>
      </c>
      <c r="K13" s="207">
        <v>3602.33</v>
      </c>
      <c r="L13" s="207">
        <v>203</v>
      </c>
      <c r="M13" s="208">
        <f t="shared" ref="M13:M25" si="0">N13+O13</f>
        <v>4960000</v>
      </c>
      <c r="N13" s="207">
        <v>4960000</v>
      </c>
      <c r="O13" s="208">
        <v>0</v>
      </c>
      <c r="P13" s="207">
        <v>4744.1899999999996</v>
      </c>
      <c r="Q13" s="241"/>
    </row>
    <row r="14" spans="1:17" ht="37.5">
      <c r="A14" s="261"/>
      <c r="B14" s="260">
        <v>2</v>
      </c>
      <c r="C14" s="249" t="s">
        <v>566</v>
      </c>
      <c r="D14" s="260">
        <v>1977</v>
      </c>
      <c r="E14" s="203" t="s">
        <v>562</v>
      </c>
      <c r="F14" s="260" t="s">
        <v>563</v>
      </c>
      <c r="G14" s="260">
        <v>9</v>
      </c>
      <c r="H14" s="260">
        <v>12</v>
      </c>
      <c r="I14" s="243">
        <v>33792.31</v>
      </c>
      <c r="J14" s="243">
        <v>23698.26</v>
      </c>
      <c r="K14" s="207">
        <v>23318.05</v>
      </c>
      <c r="L14" s="207">
        <v>918</v>
      </c>
      <c r="M14" s="208">
        <f t="shared" si="0"/>
        <v>2480000</v>
      </c>
      <c r="N14" s="207">
        <v>2480000</v>
      </c>
      <c r="O14" s="208">
        <v>0</v>
      </c>
      <c r="P14" s="207">
        <v>4744.1899999999996</v>
      </c>
      <c r="Q14" s="241"/>
    </row>
    <row r="15" spans="1:17" ht="37.5">
      <c r="A15" s="261"/>
      <c r="B15" s="260">
        <v>3</v>
      </c>
      <c r="C15" s="249" t="s">
        <v>596</v>
      </c>
      <c r="D15" s="260">
        <v>1986</v>
      </c>
      <c r="E15" s="203" t="s">
        <v>562</v>
      </c>
      <c r="F15" s="260" t="s">
        <v>563</v>
      </c>
      <c r="G15" s="260">
        <v>9</v>
      </c>
      <c r="H15" s="260">
        <v>4</v>
      </c>
      <c r="I15" s="244">
        <v>11121.6</v>
      </c>
      <c r="J15" s="244">
        <v>10138.4</v>
      </c>
      <c r="K15" s="207">
        <v>9795.4</v>
      </c>
      <c r="L15" s="207">
        <v>449</v>
      </c>
      <c r="M15" s="208">
        <f t="shared" si="0"/>
        <v>9920000</v>
      </c>
      <c r="N15" s="207">
        <v>9920000</v>
      </c>
      <c r="O15" s="208">
        <v>0</v>
      </c>
      <c r="P15" s="207">
        <v>4744.1899999999996</v>
      </c>
      <c r="Q15" s="241"/>
    </row>
    <row r="16" spans="1:17" ht="37.5">
      <c r="A16" s="261"/>
      <c r="B16" s="260">
        <v>4</v>
      </c>
      <c r="C16" s="249" t="s">
        <v>597</v>
      </c>
      <c r="D16" s="260">
        <v>1987</v>
      </c>
      <c r="E16" s="203" t="s">
        <v>562</v>
      </c>
      <c r="F16" s="260" t="s">
        <v>563</v>
      </c>
      <c r="G16" s="260">
        <v>9</v>
      </c>
      <c r="H16" s="260">
        <v>4</v>
      </c>
      <c r="I16" s="245">
        <v>10272.6</v>
      </c>
      <c r="J16" s="245">
        <v>10411.040000000001</v>
      </c>
      <c r="K16" s="207">
        <v>9935.84</v>
      </c>
      <c r="L16" s="207">
        <v>444</v>
      </c>
      <c r="M16" s="208">
        <f t="shared" si="0"/>
        <v>9920000</v>
      </c>
      <c r="N16" s="207">
        <v>9920000</v>
      </c>
      <c r="O16" s="208">
        <v>0</v>
      </c>
      <c r="P16" s="207">
        <v>4744.1899999999996</v>
      </c>
      <c r="Q16" s="241"/>
    </row>
    <row r="17" spans="1:17" ht="37.5">
      <c r="A17" s="261"/>
      <c r="B17" s="260">
        <v>5</v>
      </c>
      <c r="C17" s="249" t="s">
        <v>598</v>
      </c>
      <c r="D17" s="210">
        <v>1989</v>
      </c>
      <c r="E17" s="203" t="s">
        <v>562</v>
      </c>
      <c r="F17" s="260" t="s">
        <v>563</v>
      </c>
      <c r="G17" s="211">
        <v>9</v>
      </c>
      <c r="H17" s="211">
        <v>2</v>
      </c>
      <c r="I17" s="212">
        <v>7398.3</v>
      </c>
      <c r="J17" s="212">
        <v>5151.59</v>
      </c>
      <c r="K17" s="212">
        <v>5062.79</v>
      </c>
      <c r="L17" s="208">
        <v>212</v>
      </c>
      <c r="M17" s="208">
        <f t="shared" ref="M17" si="1">N17+O17</f>
        <v>4960000</v>
      </c>
      <c r="N17" s="252">
        <v>4960000</v>
      </c>
      <c r="O17" s="208">
        <v>0</v>
      </c>
      <c r="P17" s="207">
        <v>4744.1899999999996</v>
      </c>
      <c r="Q17" s="241"/>
    </row>
    <row r="18" spans="1:17" ht="37.5">
      <c r="A18" s="261"/>
      <c r="B18" s="260">
        <v>6</v>
      </c>
      <c r="C18" s="201" t="s">
        <v>569</v>
      </c>
      <c r="D18" s="210">
        <v>1979</v>
      </c>
      <c r="E18" s="203" t="s">
        <v>562</v>
      </c>
      <c r="F18" s="260" t="s">
        <v>563</v>
      </c>
      <c r="G18" s="211">
        <v>5</v>
      </c>
      <c r="H18" s="211">
        <v>1</v>
      </c>
      <c r="I18" s="212">
        <v>4796.1000000000004</v>
      </c>
      <c r="J18" s="212">
        <v>3992.58</v>
      </c>
      <c r="K18" s="212">
        <v>2623.42</v>
      </c>
      <c r="L18" s="208">
        <v>259</v>
      </c>
      <c r="M18" s="208">
        <f>N18+O18</f>
        <v>32475406.170000002</v>
      </c>
      <c r="N18" s="207">
        <v>32475406.170000002</v>
      </c>
      <c r="O18" s="207">
        <v>0</v>
      </c>
      <c r="P18" s="207">
        <f>M18/J18</f>
        <v>8133.9400012022306</v>
      </c>
      <c r="Q18" s="241"/>
    </row>
    <row r="19" spans="1:17" ht="37.5">
      <c r="A19" s="261"/>
      <c r="B19" s="260">
        <v>7</v>
      </c>
      <c r="C19" s="249" t="s">
        <v>590</v>
      </c>
      <c r="D19" s="260">
        <v>1982</v>
      </c>
      <c r="E19" s="203" t="s">
        <v>562</v>
      </c>
      <c r="F19" s="260" t="s">
        <v>563</v>
      </c>
      <c r="G19" s="260">
        <v>9</v>
      </c>
      <c r="H19" s="260">
        <v>4</v>
      </c>
      <c r="I19" s="212">
        <v>7893.38</v>
      </c>
      <c r="J19" s="247">
        <v>7754.48</v>
      </c>
      <c r="K19" s="207">
        <v>7754.48</v>
      </c>
      <c r="L19" s="207">
        <v>312</v>
      </c>
      <c r="M19" s="208">
        <f t="shared" si="0"/>
        <v>9920000</v>
      </c>
      <c r="N19" s="207">
        <v>9920000</v>
      </c>
      <c r="O19" s="208">
        <v>0</v>
      </c>
      <c r="P19" s="207">
        <v>4744.1899999999996</v>
      </c>
      <c r="Q19" s="241"/>
    </row>
    <row r="20" spans="1:17" ht="37.5">
      <c r="A20" s="261"/>
      <c r="B20" s="260">
        <v>8</v>
      </c>
      <c r="C20" s="249" t="s">
        <v>606</v>
      </c>
      <c r="D20" s="260">
        <v>1988</v>
      </c>
      <c r="E20" s="203" t="s">
        <v>562</v>
      </c>
      <c r="F20" s="260" t="s">
        <v>563</v>
      </c>
      <c r="G20" s="260">
        <v>9</v>
      </c>
      <c r="H20" s="260">
        <v>4</v>
      </c>
      <c r="I20" s="212">
        <v>11119.2</v>
      </c>
      <c r="J20" s="247">
        <v>10233.27</v>
      </c>
      <c r="K20" s="207">
        <v>10012.57</v>
      </c>
      <c r="L20" s="207">
        <v>462</v>
      </c>
      <c r="M20" s="208">
        <f t="shared" si="0"/>
        <v>9920000</v>
      </c>
      <c r="N20" s="207">
        <v>9920000</v>
      </c>
      <c r="O20" s="208">
        <v>0</v>
      </c>
      <c r="P20" s="207">
        <v>4744.1899999999996</v>
      </c>
      <c r="Q20" s="241"/>
    </row>
    <row r="21" spans="1:17" ht="37.5">
      <c r="A21" s="261"/>
      <c r="B21" s="260">
        <v>9</v>
      </c>
      <c r="C21" s="249" t="s">
        <v>607</v>
      </c>
      <c r="D21" s="260">
        <v>1990</v>
      </c>
      <c r="E21" s="203" t="s">
        <v>562</v>
      </c>
      <c r="F21" s="260" t="s">
        <v>563</v>
      </c>
      <c r="G21" s="260">
        <v>9</v>
      </c>
      <c r="H21" s="260">
        <v>2</v>
      </c>
      <c r="I21" s="212">
        <v>5538</v>
      </c>
      <c r="J21" s="247">
        <v>5094.34</v>
      </c>
      <c r="K21" s="207">
        <v>5078.9399999999996</v>
      </c>
      <c r="L21" s="207">
        <v>238</v>
      </c>
      <c r="M21" s="208">
        <f t="shared" si="0"/>
        <v>4960000</v>
      </c>
      <c r="N21" s="207">
        <v>4960000</v>
      </c>
      <c r="O21" s="208">
        <v>0</v>
      </c>
      <c r="P21" s="207">
        <v>4744.1899999999996</v>
      </c>
      <c r="Q21" s="241"/>
    </row>
    <row r="22" spans="1:17" ht="37.5">
      <c r="A22" s="261"/>
      <c r="B22" s="260">
        <v>10</v>
      </c>
      <c r="C22" s="249" t="s">
        <v>608</v>
      </c>
      <c r="D22" s="260">
        <v>1991</v>
      </c>
      <c r="E22" s="203" t="s">
        <v>562</v>
      </c>
      <c r="F22" s="260" t="s">
        <v>563</v>
      </c>
      <c r="G22" s="260">
        <v>9</v>
      </c>
      <c r="H22" s="260">
        <v>3</v>
      </c>
      <c r="I22" s="212">
        <v>8261</v>
      </c>
      <c r="J22" s="247">
        <v>7574.57</v>
      </c>
      <c r="K22" s="207">
        <v>7574.57</v>
      </c>
      <c r="L22" s="207">
        <v>405</v>
      </c>
      <c r="M22" s="208">
        <f t="shared" si="0"/>
        <v>7440000</v>
      </c>
      <c r="N22" s="207">
        <v>7440000</v>
      </c>
      <c r="O22" s="208">
        <v>0</v>
      </c>
      <c r="P22" s="207">
        <v>4744.1899999999996</v>
      </c>
      <c r="Q22" s="241"/>
    </row>
    <row r="23" spans="1:17" ht="37.5">
      <c r="A23" s="261"/>
      <c r="B23" s="260">
        <v>11</v>
      </c>
      <c r="C23" s="249" t="s">
        <v>610</v>
      </c>
      <c r="D23" s="260">
        <v>1987</v>
      </c>
      <c r="E23" s="203" t="s">
        <v>562</v>
      </c>
      <c r="F23" s="260" t="s">
        <v>563</v>
      </c>
      <c r="G23" s="260">
        <v>9</v>
      </c>
      <c r="H23" s="260">
        <v>3</v>
      </c>
      <c r="I23" s="212">
        <v>6638.6</v>
      </c>
      <c r="J23" s="247">
        <v>5645.15</v>
      </c>
      <c r="K23" s="207">
        <v>5594.95</v>
      </c>
      <c r="L23" s="207">
        <v>230</v>
      </c>
      <c r="M23" s="208">
        <f t="shared" si="0"/>
        <v>7440000</v>
      </c>
      <c r="N23" s="207">
        <v>7440000</v>
      </c>
      <c r="O23" s="208">
        <v>0</v>
      </c>
      <c r="P23" s="207">
        <v>4744.1899999999996</v>
      </c>
      <c r="Q23" s="241"/>
    </row>
    <row r="24" spans="1:17" ht="37.5">
      <c r="A24" s="261"/>
      <c r="B24" s="260">
        <v>12</v>
      </c>
      <c r="C24" s="249" t="s">
        <v>585</v>
      </c>
      <c r="D24" s="260">
        <v>1975</v>
      </c>
      <c r="E24" s="260" t="s">
        <v>562</v>
      </c>
      <c r="F24" s="260" t="s">
        <v>563</v>
      </c>
      <c r="G24" s="260">
        <v>5</v>
      </c>
      <c r="H24" s="260">
        <v>6</v>
      </c>
      <c r="I24" s="207">
        <v>6453.86</v>
      </c>
      <c r="J24" s="207">
        <v>3967.55</v>
      </c>
      <c r="K24" s="207">
        <v>3388.05</v>
      </c>
      <c r="L24" s="207">
        <v>172</v>
      </c>
      <c r="M24" s="208">
        <f t="shared" si="0"/>
        <v>37324726.630000003</v>
      </c>
      <c r="N24" s="256">
        <v>37324726.630000003</v>
      </c>
      <c r="O24" s="208">
        <v>0</v>
      </c>
      <c r="P24" s="207">
        <f t="shared" ref="P24" si="2">M24/J24</f>
        <v>9407.5000012602231</v>
      </c>
      <c r="Q24" s="241"/>
    </row>
    <row r="25" spans="1:17" ht="35.25" customHeight="1">
      <c r="A25" s="261"/>
      <c r="B25" s="260">
        <v>13</v>
      </c>
      <c r="C25" s="249" t="s">
        <v>612</v>
      </c>
      <c r="D25" s="260">
        <v>1986</v>
      </c>
      <c r="E25" s="260" t="s">
        <v>562</v>
      </c>
      <c r="F25" s="260" t="s">
        <v>563</v>
      </c>
      <c r="G25" s="260">
        <v>9</v>
      </c>
      <c r="H25" s="260">
        <v>2</v>
      </c>
      <c r="I25" s="207">
        <v>4165</v>
      </c>
      <c r="J25" s="207">
        <v>3669.14</v>
      </c>
      <c r="K25" s="207">
        <v>3632.84</v>
      </c>
      <c r="L25" s="207">
        <v>132</v>
      </c>
      <c r="M25" s="208">
        <f t="shared" si="0"/>
        <v>4960000</v>
      </c>
      <c r="N25" s="207">
        <v>4960000</v>
      </c>
      <c r="O25" s="207">
        <v>0</v>
      </c>
      <c r="P25" s="207">
        <v>4744.1899999999996</v>
      </c>
      <c r="Q25" s="241"/>
    </row>
    <row r="26" spans="1:17" s="257" customFormat="1" ht="27" customHeight="1">
      <c r="A26" s="262"/>
      <c r="B26" s="285" t="s">
        <v>579</v>
      </c>
      <c r="C26" s="286"/>
      <c r="D26" s="263" t="s">
        <v>580</v>
      </c>
      <c r="E26" s="263" t="s">
        <v>580</v>
      </c>
      <c r="F26" s="263" t="s">
        <v>580</v>
      </c>
      <c r="G26" s="263" t="s">
        <v>580</v>
      </c>
      <c r="H26" s="263" t="s">
        <v>580</v>
      </c>
      <c r="I26" s="264">
        <f t="shared" ref="I26:O26" si="3">I13+I14+I15+I16+I17+I18+I19+I20+I21+I22+I23+I24+I25</f>
        <v>121614.05</v>
      </c>
      <c r="J26" s="264">
        <f t="shared" si="3"/>
        <v>100932.69999999998</v>
      </c>
      <c r="K26" s="264">
        <f t="shared" si="3"/>
        <v>97374.23000000001</v>
      </c>
      <c r="L26" s="264">
        <f t="shared" si="3"/>
        <v>4436</v>
      </c>
      <c r="M26" s="264">
        <f t="shared" si="3"/>
        <v>146680132.80000001</v>
      </c>
      <c r="N26" s="264">
        <f t="shared" si="3"/>
        <v>146680132.80000001</v>
      </c>
      <c r="O26" s="264">
        <f t="shared" si="3"/>
        <v>0</v>
      </c>
      <c r="P26" s="263" t="s">
        <v>580</v>
      </c>
    </row>
    <row r="27" spans="1:17" ht="25.5" customHeight="1">
      <c r="A27" s="261"/>
      <c r="B27" s="277" t="s">
        <v>613</v>
      </c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40"/>
    </row>
    <row r="28" spans="1:17" ht="37.5">
      <c r="A28" s="261"/>
      <c r="B28" s="203">
        <v>1</v>
      </c>
      <c r="C28" s="249" t="s">
        <v>591</v>
      </c>
      <c r="D28" s="203">
        <v>1996</v>
      </c>
      <c r="E28" s="203" t="s">
        <v>562</v>
      </c>
      <c r="F28" s="260" t="s">
        <v>563</v>
      </c>
      <c r="G28" s="203">
        <v>9</v>
      </c>
      <c r="H28" s="203">
        <v>3</v>
      </c>
      <c r="I28" s="208">
        <v>7129.6</v>
      </c>
      <c r="J28" s="208">
        <v>7199.12</v>
      </c>
      <c r="K28" s="208">
        <v>7199.12</v>
      </c>
      <c r="L28" s="208">
        <v>259</v>
      </c>
      <c r="M28" s="208">
        <f t="shared" ref="M28:M34" si="4">N28+O28</f>
        <v>7440000</v>
      </c>
      <c r="N28" s="252">
        <v>7440000</v>
      </c>
      <c r="O28" s="208">
        <v>0</v>
      </c>
      <c r="P28" s="207">
        <v>4995.63</v>
      </c>
      <c r="Q28" s="241"/>
    </row>
    <row r="29" spans="1:17" ht="37.5">
      <c r="A29" s="261"/>
      <c r="B29" s="260">
        <v>2</v>
      </c>
      <c r="C29" s="249" t="s">
        <v>592</v>
      </c>
      <c r="D29" s="260">
        <v>1992</v>
      </c>
      <c r="E29" s="260" t="s">
        <v>562</v>
      </c>
      <c r="F29" s="260" t="s">
        <v>563</v>
      </c>
      <c r="G29" s="260">
        <v>9</v>
      </c>
      <c r="H29" s="260">
        <v>5</v>
      </c>
      <c r="I29" s="207">
        <v>9914.2999999999993</v>
      </c>
      <c r="J29" s="207">
        <v>9890.6</v>
      </c>
      <c r="K29" s="207">
        <v>9890.6</v>
      </c>
      <c r="L29" s="207">
        <v>479</v>
      </c>
      <c r="M29" s="208">
        <f t="shared" si="4"/>
        <v>12400000</v>
      </c>
      <c r="N29" s="252">
        <v>12400000</v>
      </c>
      <c r="O29" s="207">
        <v>0</v>
      </c>
      <c r="P29" s="207">
        <v>4995.63</v>
      </c>
      <c r="Q29" s="241"/>
    </row>
    <row r="30" spans="1:17" ht="44.25" customHeight="1">
      <c r="A30" s="261"/>
      <c r="B30" s="203">
        <v>3</v>
      </c>
      <c r="C30" s="249" t="s">
        <v>587</v>
      </c>
      <c r="D30" s="203">
        <v>1982</v>
      </c>
      <c r="E30" s="203" t="s">
        <v>562</v>
      </c>
      <c r="F30" s="260" t="s">
        <v>563</v>
      </c>
      <c r="G30" s="203">
        <v>9</v>
      </c>
      <c r="H30" s="203">
        <v>3</v>
      </c>
      <c r="I30" s="208">
        <v>5961.37</v>
      </c>
      <c r="J30" s="208">
        <v>5712.62</v>
      </c>
      <c r="K30" s="208">
        <v>5584.22</v>
      </c>
      <c r="L30" s="208">
        <v>219</v>
      </c>
      <c r="M30" s="208">
        <f t="shared" si="4"/>
        <v>7440000</v>
      </c>
      <c r="N30" s="252">
        <v>7440000</v>
      </c>
      <c r="O30" s="208">
        <v>0</v>
      </c>
      <c r="P30" s="207">
        <v>4995.63</v>
      </c>
      <c r="Q30" s="241"/>
    </row>
    <row r="31" spans="1:17" ht="37.5">
      <c r="A31" s="261"/>
      <c r="B31" s="260">
        <v>4</v>
      </c>
      <c r="C31" s="249" t="s">
        <v>594</v>
      </c>
      <c r="D31" s="203">
        <v>1983</v>
      </c>
      <c r="E31" s="203" t="s">
        <v>562</v>
      </c>
      <c r="F31" s="260" t="s">
        <v>563</v>
      </c>
      <c r="G31" s="203">
        <v>9</v>
      </c>
      <c r="H31" s="203">
        <v>4</v>
      </c>
      <c r="I31" s="208">
        <v>11300.53</v>
      </c>
      <c r="J31" s="208">
        <v>7607.4</v>
      </c>
      <c r="K31" s="208">
        <v>7518.22</v>
      </c>
      <c r="L31" s="208">
        <v>326</v>
      </c>
      <c r="M31" s="208">
        <f t="shared" si="4"/>
        <v>9920000</v>
      </c>
      <c r="N31" s="252">
        <v>9920000</v>
      </c>
      <c r="O31" s="208">
        <v>0</v>
      </c>
      <c r="P31" s="207">
        <v>4995.63</v>
      </c>
      <c r="Q31" s="241"/>
    </row>
    <row r="32" spans="1:17" ht="37.5">
      <c r="A32" s="261"/>
      <c r="B32" s="203">
        <v>5</v>
      </c>
      <c r="C32" s="249" t="s">
        <v>617</v>
      </c>
      <c r="D32" s="260">
        <v>1982</v>
      </c>
      <c r="E32" s="260" t="s">
        <v>562</v>
      </c>
      <c r="F32" s="260" t="s">
        <v>563</v>
      </c>
      <c r="G32" s="260">
        <v>9</v>
      </c>
      <c r="H32" s="260">
        <v>4</v>
      </c>
      <c r="I32" s="207">
        <v>14172</v>
      </c>
      <c r="J32" s="207">
        <v>7856.44</v>
      </c>
      <c r="K32" s="207">
        <v>7856.44</v>
      </c>
      <c r="L32" s="207">
        <v>345</v>
      </c>
      <c r="M32" s="208">
        <f t="shared" si="4"/>
        <v>9920000</v>
      </c>
      <c r="N32" s="252">
        <v>9920000</v>
      </c>
      <c r="O32" s="207">
        <v>0</v>
      </c>
      <c r="P32" s="207">
        <v>4995.63</v>
      </c>
      <c r="Q32" s="241"/>
    </row>
    <row r="33" spans="1:17" ht="37.5">
      <c r="A33" s="261"/>
      <c r="B33" s="260">
        <v>6</v>
      </c>
      <c r="C33" s="249" t="s">
        <v>620</v>
      </c>
      <c r="D33" s="260">
        <v>1982</v>
      </c>
      <c r="E33" s="260" t="s">
        <v>562</v>
      </c>
      <c r="F33" s="260" t="s">
        <v>563</v>
      </c>
      <c r="G33" s="260">
        <v>9</v>
      </c>
      <c r="H33" s="260">
        <v>3</v>
      </c>
      <c r="I33" s="207">
        <v>8404.9599999999991</v>
      </c>
      <c r="J33" s="207">
        <v>5650.18</v>
      </c>
      <c r="K33" s="207">
        <v>5532.88</v>
      </c>
      <c r="L33" s="207">
        <v>214</v>
      </c>
      <c r="M33" s="208">
        <f t="shared" si="4"/>
        <v>7440000</v>
      </c>
      <c r="N33" s="252">
        <v>7440000</v>
      </c>
      <c r="O33" s="207">
        <v>0</v>
      </c>
      <c r="P33" s="207">
        <v>4995.63</v>
      </c>
      <c r="Q33" s="241"/>
    </row>
    <row r="34" spans="1:17" ht="37.5">
      <c r="A34" s="261"/>
      <c r="B34" s="203">
        <v>7</v>
      </c>
      <c r="C34" s="249" t="s">
        <v>621</v>
      </c>
      <c r="D34" s="260">
        <v>1981</v>
      </c>
      <c r="E34" s="260" t="s">
        <v>562</v>
      </c>
      <c r="F34" s="260" t="s">
        <v>563</v>
      </c>
      <c r="G34" s="260">
        <v>9</v>
      </c>
      <c r="H34" s="260">
        <v>4</v>
      </c>
      <c r="I34" s="207">
        <v>11190.11</v>
      </c>
      <c r="J34" s="207">
        <v>7723.97</v>
      </c>
      <c r="K34" s="207">
        <v>7381.97</v>
      </c>
      <c r="L34" s="207">
        <v>314</v>
      </c>
      <c r="M34" s="208">
        <f t="shared" si="4"/>
        <v>9920000</v>
      </c>
      <c r="N34" s="252">
        <v>9920000</v>
      </c>
      <c r="O34" s="207">
        <v>0</v>
      </c>
      <c r="P34" s="207">
        <v>4995.63</v>
      </c>
      <c r="Q34" s="241"/>
    </row>
    <row r="35" spans="1:17" ht="37.5">
      <c r="A35" s="261"/>
      <c r="B35" s="260">
        <v>8</v>
      </c>
      <c r="C35" s="249" t="s">
        <v>595</v>
      </c>
      <c r="D35" s="260">
        <v>1983</v>
      </c>
      <c r="E35" s="260" t="s">
        <v>562</v>
      </c>
      <c r="F35" s="260" t="s">
        <v>563</v>
      </c>
      <c r="G35" s="260">
        <v>9</v>
      </c>
      <c r="H35" s="260">
        <v>4</v>
      </c>
      <c r="I35" s="207">
        <v>8368.57</v>
      </c>
      <c r="J35" s="207">
        <v>7945.45</v>
      </c>
      <c r="K35" s="207">
        <v>7754.15</v>
      </c>
      <c r="L35" s="207">
        <v>333</v>
      </c>
      <c r="M35" s="208">
        <f t="shared" ref="M35" si="5">N35+O35</f>
        <v>9920000</v>
      </c>
      <c r="N35" s="252">
        <v>9920000</v>
      </c>
      <c r="O35" s="207">
        <v>0</v>
      </c>
      <c r="P35" s="207">
        <v>4995.63</v>
      </c>
      <c r="Q35" s="241"/>
    </row>
    <row r="36" spans="1:17" ht="37.5">
      <c r="A36" s="261"/>
      <c r="B36" s="203">
        <v>9</v>
      </c>
      <c r="C36" s="249" t="s">
        <v>599</v>
      </c>
      <c r="D36" s="260">
        <v>1990</v>
      </c>
      <c r="E36" s="260" t="s">
        <v>562</v>
      </c>
      <c r="F36" s="260" t="s">
        <v>563</v>
      </c>
      <c r="G36" s="260">
        <v>9</v>
      </c>
      <c r="H36" s="260">
        <v>2</v>
      </c>
      <c r="I36" s="207">
        <v>5781.6</v>
      </c>
      <c r="J36" s="207">
        <v>5151.3900000000003</v>
      </c>
      <c r="K36" s="207">
        <v>4962.91</v>
      </c>
      <c r="L36" s="207">
        <v>214</v>
      </c>
      <c r="M36" s="208">
        <f t="shared" ref="M36" si="6">N36+O36</f>
        <v>4960000</v>
      </c>
      <c r="N36" s="252">
        <v>4960000</v>
      </c>
      <c r="O36" s="207">
        <v>0</v>
      </c>
      <c r="P36" s="207">
        <v>4995.63</v>
      </c>
      <c r="Q36" s="241"/>
    </row>
    <row r="37" spans="1:17" ht="37.5">
      <c r="A37" s="261"/>
      <c r="B37" s="260">
        <v>10</v>
      </c>
      <c r="C37" s="249" t="s">
        <v>600</v>
      </c>
      <c r="D37" s="260">
        <v>1989</v>
      </c>
      <c r="E37" s="260" t="s">
        <v>562</v>
      </c>
      <c r="F37" s="260" t="s">
        <v>563</v>
      </c>
      <c r="G37" s="260">
        <v>9</v>
      </c>
      <c r="H37" s="260">
        <v>3</v>
      </c>
      <c r="I37" s="207">
        <v>11695.72</v>
      </c>
      <c r="J37" s="207">
        <v>7661.55</v>
      </c>
      <c r="K37" s="207">
        <v>7629.95</v>
      </c>
      <c r="L37" s="207">
        <v>351</v>
      </c>
      <c r="M37" s="208">
        <f t="shared" ref="M37:M38" si="7">N37+O37</f>
        <v>7440000</v>
      </c>
      <c r="N37" s="252">
        <v>7440000</v>
      </c>
      <c r="O37" s="207">
        <v>0</v>
      </c>
      <c r="P37" s="207">
        <v>4995.63</v>
      </c>
      <c r="Q37" s="241"/>
    </row>
    <row r="38" spans="1:17" ht="37.5">
      <c r="A38" s="261"/>
      <c r="B38" s="203">
        <v>11</v>
      </c>
      <c r="C38" s="249" t="s">
        <v>601</v>
      </c>
      <c r="D38" s="260">
        <v>1991</v>
      </c>
      <c r="E38" s="260" t="s">
        <v>562</v>
      </c>
      <c r="F38" s="260" t="s">
        <v>563</v>
      </c>
      <c r="G38" s="260">
        <v>9</v>
      </c>
      <c r="H38" s="260">
        <v>5</v>
      </c>
      <c r="I38" s="207">
        <v>10582</v>
      </c>
      <c r="J38" s="207">
        <v>10566.35</v>
      </c>
      <c r="K38" s="207">
        <v>10504.25</v>
      </c>
      <c r="L38" s="207">
        <v>436</v>
      </c>
      <c r="M38" s="208">
        <f t="shared" si="7"/>
        <v>12400000</v>
      </c>
      <c r="N38" s="252">
        <v>12400000</v>
      </c>
      <c r="O38" s="207">
        <v>0</v>
      </c>
      <c r="P38" s="207">
        <v>4995.63</v>
      </c>
      <c r="Q38" s="241"/>
    </row>
    <row r="39" spans="1:17" ht="37.5">
      <c r="A39" s="261"/>
      <c r="B39" s="260">
        <v>12</v>
      </c>
      <c r="C39" s="249" t="s">
        <v>602</v>
      </c>
      <c r="D39" s="260">
        <v>1985</v>
      </c>
      <c r="E39" s="203" t="s">
        <v>562</v>
      </c>
      <c r="F39" s="260" t="s">
        <v>563</v>
      </c>
      <c r="G39" s="260">
        <v>9</v>
      </c>
      <c r="H39" s="260">
        <v>2</v>
      </c>
      <c r="I39" s="246">
        <v>5014.2</v>
      </c>
      <c r="J39" s="246">
        <v>3624.94</v>
      </c>
      <c r="K39" s="207">
        <v>3539.84</v>
      </c>
      <c r="L39" s="207">
        <v>126</v>
      </c>
      <c r="M39" s="208">
        <f>N39+O39</f>
        <v>4960000</v>
      </c>
      <c r="N39" s="207">
        <v>4960000</v>
      </c>
      <c r="O39" s="208">
        <v>0</v>
      </c>
      <c r="P39" s="207">
        <v>4995.63</v>
      </c>
      <c r="Q39" s="241"/>
    </row>
    <row r="40" spans="1:17" ht="37.5" customHeight="1">
      <c r="A40" s="261"/>
      <c r="B40" s="203">
        <v>13</v>
      </c>
      <c r="C40" s="249" t="s">
        <v>605</v>
      </c>
      <c r="D40" s="260">
        <v>1992</v>
      </c>
      <c r="E40" s="260" t="s">
        <v>562</v>
      </c>
      <c r="F40" s="260" t="s">
        <v>563</v>
      </c>
      <c r="G40" s="260">
        <v>9</v>
      </c>
      <c r="H40" s="260">
        <v>4</v>
      </c>
      <c r="I40" s="207">
        <v>13555.28</v>
      </c>
      <c r="J40" s="207">
        <v>9072.68</v>
      </c>
      <c r="K40" s="207">
        <v>8588.18</v>
      </c>
      <c r="L40" s="207">
        <v>372</v>
      </c>
      <c r="M40" s="208">
        <f t="shared" ref="M40" si="8">N40+O40</f>
        <v>9920000</v>
      </c>
      <c r="N40" s="252">
        <v>9920000</v>
      </c>
      <c r="O40" s="207">
        <v>0</v>
      </c>
      <c r="P40" s="207">
        <v>4995.63</v>
      </c>
      <c r="Q40" s="241"/>
    </row>
    <row r="41" spans="1:17" s="258" customFormat="1" ht="27" customHeight="1">
      <c r="A41" s="265"/>
      <c r="B41" s="270" t="s">
        <v>579</v>
      </c>
      <c r="C41" s="271"/>
      <c r="D41" s="263" t="s">
        <v>580</v>
      </c>
      <c r="E41" s="263" t="s">
        <v>580</v>
      </c>
      <c r="F41" s="263" t="s">
        <v>580</v>
      </c>
      <c r="G41" s="263" t="s">
        <v>580</v>
      </c>
      <c r="H41" s="263" t="s">
        <v>580</v>
      </c>
      <c r="I41" s="264">
        <f t="shared" ref="I41:O41" si="9">I28+I29+I30+I31+I32+I33+I34+I35+I36+I37+I38+I39+I40</f>
        <v>123070.24</v>
      </c>
      <c r="J41" s="264">
        <f t="shared" si="9"/>
        <v>95662.69</v>
      </c>
      <c r="K41" s="264">
        <f t="shared" si="9"/>
        <v>93942.73000000001</v>
      </c>
      <c r="L41" s="264">
        <f t="shared" si="9"/>
        <v>3988</v>
      </c>
      <c r="M41" s="264">
        <f t="shared" si="9"/>
        <v>114080000</v>
      </c>
      <c r="N41" s="264">
        <f t="shared" si="9"/>
        <v>114080000</v>
      </c>
      <c r="O41" s="264">
        <f t="shared" si="9"/>
        <v>0</v>
      </c>
      <c r="P41" s="263" t="s">
        <v>580</v>
      </c>
    </row>
    <row r="42" spans="1:17" ht="25.5" customHeight="1">
      <c r="A42" s="261"/>
      <c r="B42" s="277" t="s">
        <v>619</v>
      </c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40"/>
    </row>
    <row r="43" spans="1:17" ht="37.5">
      <c r="A43" s="261"/>
      <c r="B43" s="203">
        <v>1</v>
      </c>
      <c r="C43" s="249" t="s">
        <v>588</v>
      </c>
      <c r="D43" s="210">
        <v>1982</v>
      </c>
      <c r="E43" s="203" t="s">
        <v>562</v>
      </c>
      <c r="F43" s="260" t="s">
        <v>563</v>
      </c>
      <c r="G43" s="211">
        <v>9</v>
      </c>
      <c r="H43" s="211">
        <v>2</v>
      </c>
      <c r="I43" s="212">
        <v>5369.85</v>
      </c>
      <c r="J43" s="212">
        <v>3577.41</v>
      </c>
      <c r="K43" s="212">
        <v>3162.8</v>
      </c>
      <c r="L43" s="208">
        <v>136</v>
      </c>
      <c r="M43" s="208">
        <f t="shared" ref="M43:M51" si="10">N43+O43</f>
        <v>4960000</v>
      </c>
      <c r="N43" s="252">
        <v>4960000</v>
      </c>
      <c r="O43" s="208">
        <v>0</v>
      </c>
      <c r="P43" s="207">
        <v>5260.4</v>
      </c>
      <c r="Q43" s="241"/>
    </row>
    <row r="44" spans="1:17" ht="37.5">
      <c r="A44" s="261"/>
      <c r="B44" s="260">
        <v>2</v>
      </c>
      <c r="C44" s="249" t="s">
        <v>589</v>
      </c>
      <c r="D44" s="210">
        <v>1981</v>
      </c>
      <c r="E44" s="203" t="s">
        <v>562</v>
      </c>
      <c r="F44" s="260" t="s">
        <v>563</v>
      </c>
      <c r="G44" s="211">
        <v>9</v>
      </c>
      <c r="H44" s="211">
        <v>3</v>
      </c>
      <c r="I44" s="212">
        <v>8291.24</v>
      </c>
      <c r="J44" s="212">
        <v>5554.23</v>
      </c>
      <c r="K44" s="212">
        <v>5175.84</v>
      </c>
      <c r="L44" s="208">
        <v>218</v>
      </c>
      <c r="M44" s="208">
        <f t="shared" si="10"/>
        <v>7440000</v>
      </c>
      <c r="N44" s="252">
        <v>7440000</v>
      </c>
      <c r="O44" s="208">
        <v>0</v>
      </c>
      <c r="P44" s="207">
        <v>5260.4</v>
      </c>
      <c r="Q44" s="241"/>
    </row>
    <row r="45" spans="1:17" ht="37.5">
      <c r="A45" s="261"/>
      <c r="B45" s="203">
        <v>3</v>
      </c>
      <c r="C45" s="249" t="s">
        <v>622</v>
      </c>
      <c r="D45" s="210">
        <v>1979</v>
      </c>
      <c r="E45" s="203" t="s">
        <v>562</v>
      </c>
      <c r="F45" s="260" t="s">
        <v>563</v>
      </c>
      <c r="G45" s="211">
        <v>9</v>
      </c>
      <c r="H45" s="211">
        <v>4</v>
      </c>
      <c r="I45" s="212">
        <v>11337.1</v>
      </c>
      <c r="J45" s="212">
        <v>7910.83</v>
      </c>
      <c r="K45" s="212">
        <v>7343.23</v>
      </c>
      <c r="L45" s="208">
        <v>289</v>
      </c>
      <c r="M45" s="208">
        <f t="shared" si="10"/>
        <v>9920000</v>
      </c>
      <c r="N45" s="252">
        <v>9920000</v>
      </c>
      <c r="O45" s="208">
        <v>0</v>
      </c>
      <c r="P45" s="207">
        <v>5260.4</v>
      </c>
      <c r="Q45" s="241"/>
    </row>
    <row r="46" spans="1:17" ht="37.5">
      <c r="A46" s="261"/>
      <c r="B46" s="260">
        <v>4</v>
      </c>
      <c r="C46" s="249" t="s">
        <v>623</v>
      </c>
      <c r="D46" s="210">
        <v>1981</v>
      </c>
      <c r="E46" s="203" t="s">
        <v>562</v>
      </c>
      <c r="F46" s="260" t="s">
        <v>563</v>
      </c>
      <c r="G46" s="211">
        <v>9</v>
      </c>
      <c r="H46" s="211">
        <v>5</v>
      </c>
      <c r="I46" s="212">
        <v>16645.72</v>
      </c>
      <c r="J46" s="212">
        <v>12196.84</v>
      </c>
      <c r="K46" s="212">
        <v>9473.94</v>
      </c>
      <c r="L46" s="208">
        <v>408</v>
      </c>
      <c r="M46" s="208">
        <f t="shared" ref="M46" si="11">N46+O46</f>
        <v>12400000</v>
      </c>
      <c r="N46" s="252">
        <v>12400000</v>
      </c>
      <c r="O46" s="208">
        <v>0</v>
      </c>
      <c r="P46" s="207">
        <v>5260.4</v>
      </c>
      <c r="Q46" s="241"/>
    </row>
    <row r="47" spans="1:17" ht="37.5">
      <c r="A47" s="261"/>
      <c r="B47" s="203">
        <v>5</v>
      </c>
      <c r="C47" s="249" t="s">
        <v>618</v>
      </c>
      <c r="D47" s="210">
        <v>1980</v>
      </c>
      <c r="E47" s="203" t="s">
        <v>562</v>
      </c>
      <c r="F47" s="260" t="s">
        <v>563</v>
      </c>
      <c r="G47" s="211">
        <v>9</v>
      </c>
      <c r="H47" s="211">
        <v>4</v>
      </c>
      <c r="I47" s="212">
        <v>7869.6</v>
      </c>
      <c r="J47" s="212">
        <v>7749.57</v>
      </c>
      <c r="K47" s="212">
        <v>7142.7</v>
      </c>
      <c r="L47" s="208">
        <v>277</v>
      </c>
      <c r="M47" s="208">
        <f t="shared" si="10"/>
        <v>9920000</v>
      </c>
      <c r="N47" s="252">
        <v>9920000</v>
      </c>
      <c r="O47" s="208">
        <v>0</v>
      </c>
      <c r="P47" s="207">
        <v>5260.4</v>
      </c>
      <c r="Q47" s="241"/>
    </row>
    <row r="48" spans="1:17" ht="37.5" customHeight="1">
      <c r="A48" s="261"/>
      <c r="B48" s="260">
        <v>6</v>
      </c>
      <c r="C48" s="249" t="s">
        <v>603</v>
      </c>
      <c r="D48" s="260">
        <v>1990</v>
      </c>
      <c r="E48" s="260" t="s">
        <v>562</v>
      </c>
      <c r="F48" s="260" t="s">
        <v>563</v>
      </c>
      <c r="G48" s="260">
        <v>9</v>
      </c>
      <c r="H48" s="260">
        <v>5</v>
      </c>
      <c r="I48" s="207">
        <v>16526.32</v>
      </c>
      <c r="J48" s="207">
        <v>11605.24</v>
      </c>
      <c r="K48" s="207">
        <v>11467.13</v>
      </c>
      <c r="L48" s="207">
        <v>438</v>
      </c>
      <c r="M48" s="208">
        <f>N48+O48</f>
        <v>12400000</v>
      </c>
      <c r="N48" s="252">
        <v>12400000</v>
      </c>
      <c r="O48" s="207">
        <v>0</v>
      </c>
      <c r="P48" s="207">
        <v>5260.4</v>
      </c>
      <c r="Q48" s="241"/>
    </row>
    <row r="49" spans="1:17" ht="37.5" customHeight="1">
      <c r="A49" s="261"/>
      <c r="B49" s="203">
        <v>7</v>
      </c>
      <c r="C49" s="249" t="s">
        <v>604</v>
      </c>
      <c r="D49" s="260">
        <v>1989</v>
      </c>
      <c r="E49" s="260" t="s">
        <v>562</v>
      </c>
      <c r="F49" s="260" t="s">
        <v>563</v>
      </c>
      <c r="G49" s="260">
        <v>9</v>
      </c>
      <c r="H49" s="260">
        <v>4</v>
      </c>
      <c r="I49" s="207">
        <v>13216.42</v>
      </c>
      <c r="J49" s="207">
        <v>9319.14</v>
      </c>
      <c r="K49" s="207">
        <v>9132.5</v>
      </c>
      <c r="L49" s="207">
        <v>311</v>
      </c>
      <c r="M49" s="208">
        <f>N49+O49</f>
        <v>9920000</v>
      </c>
      <c r="N49" s="252">
        <v>9920000</v>
      </c>
      <c r="O49" s="207">
        <v>0</v>
      </c>
      <c r="P49" s="207">
        <v>5260.4</v>
      </c>
      <c r="Q49" s="241"/>
    </row>
    <row r="50" spans="1:17" ht="37.5" customHeight="1">
      <c r="A50" s="261"/>
      <c r="B50" s="260">
        <v>8</v>
      </c>
      <c r="C50" s="249" t="s">
        <v>609</v>
      </c>
      <c r="D50" s="260">
        <v>1986</v>
      </c>
      <c r="E50" s="260" t="s">
        <v>562</v>
      </c>
      <c r="F50" s="260" t="s">
        <v>563</v>
      </c>
      <c r="G50" s="260">
        <v>9</v>
      </c>
      <c r="H50" s="260">
        <v>5</v>
      </c>
      <c r="I50" s="207">
        <v>14984</v>
      </c>
      <c r="J50" s="207">
        <v>10154.61</v>
      </c>
      <c r="K50" s="207">
        <v>9714.75</v>
      </c>
      <c r="L50" s="207">
        <v>395</v>
      </c>
      <c r="M50" s="208">
        <f t="shared" ref="M50" si="12">N50+O50</f>
        <v>12400000</v>
      </c>
      <c r="N50" s="252">
        <v>12400000</v>
      </c>
      <c r="O50" s="207">
        <v>0</v>
      </c>
      <c r="P50" s="207">
        <v>5260.4</v>
      </c>
      <c r="Q50" s="241"/>
    </row>
    <row r="51" spans="1:17" ht="37.5">
      <c r="A51" s="261"/>
      <c r="B51" s="203">
        <v>9</v>
      </c>
      <c r="C51" s="249" t="s">
        <v>616</v>
      </c>
      <c r="D51" s="210">
        <v>1980</v>
      </c>
      <c r="E51" s="203" t="s">
        <v>562</v>
      </c>
      <c r="F51" s="260" t="s">
        <v>563</v>
      </c>
      <c r="G51" s="211">
        <v>9</v>
      </c>
      <c r="H51" s="211">
        <v>7</v>
      </c>
      <c r="I51" s="212">
        <v>21256.82</v>
      </c>
      <c r="J51" s="212">
        <v>14487.63</v>
      </c>
      <c r="K51" s="212">
        <v>13596.47</v>
      </c>
      <c r="L51" s="208">
        <v>613</v>
      </c>
      <c r="M51" s="208">
        <f t="shared" si="10"/>
        <v>17360000</v>
      </c>
      <c r="N51" s="252">
        <v>17360000</v>
      </c>
      <c r="O51" s="208">
        <v>0</v>
      </c>
      <c r="P51" s="207">
        <v>5260.4</v>
      </c>
      <c r="Q51" s="241"/>
    </row>
    <row r="52" spans="1:17" ht="37.5">
      <c r="A52" s="261"/>
      <c r="B52" s="260">
        <v>10</v>
      </c>
      <c r="C52" s="249" t="s">
        <v>611</v>
      </c>
      <c r="D52" s="260">
        <v>1982</v>
      </c>
      <c r="E52" s="260" t="s">
        <v>562</v>
      </c>
      <c r="F52" s="260" t="s">
        <v>563</v>
      </c>
      <c r="G52" s="260">
        <v>9</v>
      </c>
      <c r="H52" s="260">
        <v>6</v>
      </c>
      <c r="I52" s="207">
        <v>17783.27</v>
      </c>
      <c r="J52" s="207">
        <v>12221.93</v>
      </c>
      <c r="K52" s="207">
        <v>11362</v>
      </c>
      <c r="L52" s="207">
        <v>515</v>
      </c>
      <c r="M52" s="208">
        <f t="shared" ref="M52" si="13">N52+O52</f>
        <v>14880000</v>
      </c>
      <c r="N52" s="252">
        <v>14880000</v>
      </c>
      <c r="O52" s="208">
        <v>0</v>
      </c>
      <c r="P52" s="207">
        <v>5260.4</v>
      </c>
      <c r="Q52" s="241"/>
    </row>
    <row r="53" spans="1:17" ht="37.5" customHeight="1">
      <c r="A53" s="261"/>
      <c r="B53" s="203">
        <v>11</v>
      </c>
      <c r="C53" s="249" t="s">
        <v>615</v>
      </c>
      <c r="D53" s="260">
        <v>1981</v>
      </c>
      <c r="E53" s="260" t="s">
        <v>562</v>
      </c>
      <c r="F53" s="260" t="s">
        <v>563</v>
      </c>
      <c r="G53" s="260">
        <v>9</v>
      </c>
      <c r="H53" s="260">
        <v>2</v>
      </c>
      <c r="I53" s="207">
        <v>5339.42</v>
      </c>
      <c r="J53" s="207">
        <v>3761.3</v>
      </c>
      <c r="K53" s="207">
        <v>3449.6</v>
      </c>
      <c r="L53" s="207">
        <v>154</v>
      </c>
      <c r="M53" s="208">
        <f>N53+O53</f>
        <v>4958398</v>
      </c>
      <c r="N53" s="252">
        <v>4958398</v>
      </c>
      <c r="O53" s="207">
        <v>0</v>
      </c>
      <c r="P53" s="207">
        <v>5260.4</v>
      </c>
      <c r="Q53" s="241"/>
    </row>
    <row r="54" spans="1:17" s="258" customFormat="1" ht="27" customHeight="1">
      <c r="A54" s="265"/>
      <c r="B54" s="270" t="s">
        <v>579</v>
      </c>
      <c r="C54" s="271"/>
      <c r="D54" s="263" t="s">
        <v>580</v>
      </c>
      <c r="E54" s="263" t="s">
        <v>580</v>
      </c>
      <c r="F54" s="263" t="s">
        <v>580</v>
      </c>
      <c r="G54" s="263" t="s">
        <v>580</v>
      </c>
      <c r="H54" s="263" t="s">
        <v>580</v>
      </c>
      <c r="I54" s="264">
        <f t="shared" ref="I54:O54" si="14">I43+I44+I45+I46+I47+I48+I49+I50+I51+I52+I53</f>
        <v>138619.76</v>
      </c>
      <c r="J54" s="264">
        <f t="shared" si="14"/>
        <v>98538.73</v>
      </c>
      <c r="K54" s="264">
        <f t="shared" si="14"/>
        <v>91020.96</v>
      </c>
      <c r="L54" s="264">
        <f t="shared" si="14"/>
        <v>3754</v>
      </c>
      <c r="M54" s="264">
        <f t="shared" si="14"/>
        <v>116558398</v>
      </c>
      <c r="N54" s="264">
        <f t="shared" si="14"/>
        <v>116558398</v>
      </c>
      <c r="O54" s="264">
        <f t="shared" si="14"/>
        <v>0</v>
      </c>
      <c r="P54" s="263" t="s">
        <v>580</v>
      </c>
    </row>
    <row r="55" spans="1:17" ht="15">
      <c r="B55" s="275" t="s">
        <v>568</v>
      </c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42"/>
    </row>
  </sheetData>
  <mergeCells count="29">
    <mergeCell ref="B26:C26"/>
    <mergeCell ref="B41:C41"/>
    <mergeCell ref="C6:P6"/>
    <mergeCell ref="D7:E7"/>
    <mergeCell ref="F7:F10"/>
    <mergeCell ref="G7:G10"/>
    <mergeCell ref="B7:B10"/>
    <mergeCell ref="C7:C10"/>
    <mergeCell ref="B54:C54"/>
    <mergeCell ref="B12:P12"/>
    <mergeCell ref="B55:P55"/>
    <mergeCell ref="B27:P27"/>
    <mergeCell ref="J7:K7"/>
    <mergeCell ref="M7:O7"/>
    <mergeCell ref="P7:P9"/>
    <mergeCell ref="D8:D10"/>
    <mergeCell ref="E8:E10"/>
    <mergeCell ref="I8:I9"/>
    <mergeCell ref="J8:J9"/>
    <mergeCell ref="K8:K9"/>
    <mergeCell ref="M8:M9"/>
    <mergeCell ref="H7:H10"/>
    <mergeCell ref="L7:L9"/>
    <mergeCell ref="B42:P42"/>
    <mergeCell ref="N1:P1"/>
    <mergeCell ref="N2:P2"/>
    <mergeCell ref="N3:P3"/>
    <mergeCell ref="N4:P4"/>
    <mergeCell ref="N5:P5"/>
  </mergeCells>
  <pageMargins left="0" right="0" top="1.1811023622047245" bottom="0.59055118110236227" header="0" footer="0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48"/>
  <sheetViews>
    <sheetView topLeftCell="J1" zoomScale="90" zoomScaleNormal="90" workbookViewId="0">
      <pane ySplit="5" topLeftCell="A34" activePane="bottomLeft" state="frozen"/>
      <selection pane="bottomLeft" activeCell="B1" sqref="B1:T48"/>
    </sheetView>
  </sheetViews>
  <sheetFormatPr defaultRowHeight="15"/>
  <cols>
    <col min="1" max="1" width="12.7109375" customWidth="1"/>
    <col min="2" max="2" width="3.140625" style="225" customWidth="1"/>
    <col min="3" max="3" width="19.42578125" style="4" customWidth="1"/>
    <col min="4" max="4" width="17.5703125" style="221" customWidth="1"/>
    <col min="5" max="5" width="6.7109375" customWidth="1"/>
    <col min="6" max="6" width="11" customWidth="1"/>
    <col min="7" max="7" width="10.140625" customWidth="1"/>
    <col min="8" max="8" width="9.5703125" customWidth="1"/>
    <col min="9" max="9" width="9.85546875" customWidth="1"/>
    <col min="10" max="10" width="6.5703125" customWidth="1"/>
    <col min="11" max="11" width="4.28515625" customWidth="1"/>
    <col min="12" max="12" width="15.7109375" style="220" customWidth="1"/>
    <col min="13" max="13" width="10.28515625" customWidth="1"/>
    <col min="14" max="14" width="15.42578125" customWidth="1"/>
    <col min="15" max="15" width="4.140625" customWidth="1"/>
    <col min="16" max="16" width="7" customWidth="1"/>
    <col min="17" max="17" width="10.28515625" customWidth="1"/>
    <col min="18" max="18" width="14.7109375" customWidth="1"/>
    <col min="19" max="19" width="7.85546875" customWidth="1"/>
    <col min="20" max="20" width="8" customWidth="1"/>
    <col min="21" max="21" width="8.85546875" customWidth="1"/>
  </cols>
  <sheetData>
    <row r="1" spans="2:20" ht="15.75">
      <c r="B1" s="289" t="s">
        <v>570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</row>
    <row r="2" spans="2:20">
      <c r="B2" s="290" t="s">
        <v>629</v>
      </c>
      <c r="C2" s="293" t="s">
        <v>571</v>
      </c>
      <c r="D2" s="296" t="s">
        <v>572</v>
      </c>
      <c r="E2" s="298" t="s">
        <v>638</v>
      </c>
      <c r="F2" s="298"/>
      <c r="G2" s="298"/>
      <c r="H2" s="298"/>
      <c r="I2" s="298"/>
      <c r="J2" s="298"/>
      <c r="K2" s="299" t="s">
        <v>639</v>
      </c>
      <c r="L2" s="300"/>
      <c r="M2" s="299" t="s">
        <v>640</v>
      </c>
      <c r="N2" s="300"/>
      <c r="O2" s="299" t="s">
        <v>641</v>
      </c>
      <c r="P2" s="300"/>
      <c r="Q2" s="299" t="s">
        <v>642</v>
      </c>
      <c r="R2" s="300"/>
      <c r="S2" s="299" t="s">
        <v>643</v>
      </c>
      <c r="T2" s="300"/>
    </row>
    <row r="3" spans="2:20" ht="178.5">
      <c r="B3" s="291"/>
      <c r="C3" s="294"/>
      <c r="D3" s="297"/>
      <c r="E3" s="213" t="s">
        <v>573</v>
      </c>
      <c r="F3" s="213" t="s">
        <v>574</v>
      </c>
      <c r="G3" s="213" t="s">
        <v>575</v>
      </c>
      <c r="H3" s="213" t="s">
        <v>576</v>
      </c>
      <c r="I3" s="213" t="s">
        <v>577</v>
      </c>
      <c r="J3" s="213" t="s">
        <v>578</v>
      </c>
      <c r="K3" s="301"/>
      <c r="L3" s="302"/>
      <c r="M3" s="301"/>
      <c r="N3" s="302"/>
      <c r="O3" s="301"/>
      <c r="P3" s="302"/>
      <c r="Q3" s="301"/>
      <c r="R3" s="302"/>
      <c r="S3" s="301"/>
      <c r="T3" s="302"/>
    </row>
    <row r="4" spans="2:20" ht="25.5">
      <c r="B4" s="292"/>
      <c r="C4" s="295"/>
      <c r="D4" s="231" t="s">
        <v>561</v>
      </c>
      <c r="E4" s="214" t="s">
        <v>561</v>
      </c>
      <c r="F4" s="214" t="s">
        <v>561</v>
      </c>
      <c r="G4" s="214" t="s">
        <v>561</v>
      </c>
      <c r="H4" s="214" t="s">
        <v>561</v>
      </c>
      <c r="I4" s="214" t="s">
        <v>561</v>
      </c>
      <c r="J4" s="214" t="s">
        <v>561</v>
      </c>
      <c r="K4" s="215" t="s">
        <v>30</v>
      </c>
      <c r="L4" s="226" t="s">
        <v>561</v>
      </c>
      <c r="M4" s="215" t="s">
        <v>336</v>
      </c>
      <c r="N4" s="215" t="s">
        <v>561</v>
      </c>
      <c r="O4" s="215" t="s">
        <v>336</v>
      </c>
      <c r="P4" s="215" t="s">
        <v>561</v>
      </c>
      <c r="Q4" s="215" t="s">
        <v>336</v>
      </c>
      <c r="R4" s="215" t="s">
        <v>561</v>
      </c>
      <c r="S4" s="215" t="s">
        <v>336</v>
      </c>
      <c r="T4" s="215" t="s">
        <v>561</v>
      </c>
    </row>
    <row r="5" spans="2:20">
      <c r="B5" s="224">
        <v>1</v>
      </c>
      <c r="C5" s="156">
        <v>2</v>
      </c>
      <c r="D5" s="231">
        <v>3</v>
      </c>
      <c r="E5" s="214">
        <v>4</v>
      </c>
      <c r="F5" s="214">
        <v>5</v>
      </c>
      <c r="G5" s="214">
        <v>6</v>
      </c>
      <c r="H5" s="214">
        <v>7</v>
      </c>
      <c r="I5" s="214">
        <v>8</v>
      </c>
      <c r="J5" s="214">
        <v>9</v>
      </c>
      <c r="K5" s="214">
        <v>10</v>
      </c>
      <c r="L5" s="214">
        <v>11</v>
      </c>
      <c r="M5" s="214">
        <v>12</v>
      </c>
      <c r="N5" s="214">
        <v>13</v>
      </c>
      <c r="O5" s="214">
        <v>14</v>
      </c>
      <c r="P5" s="214">
        <v>15</v>
      </c>
      <c r="Q5" s="214">
        <v>16</v>
      </c>
      <c r="R5" s="214">
        <v>17</v>
      </c>
      <c r="S5" s="214">
        <v>18</v>
      </c>
      <c r="T5" s="214">
        <v>19</v>
      </c>
    </row>
    <row r="6" spans="2:20">
      <c r="B6" s="303" t="s">
        <v>586</v>
      </c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5"/>
    </row>
    <row r="7" spans="2:20" s="237" customFormat="1" ht="23.45" customHeight="1">
      <c r="B7" s="235">
        <v>1</v>
      </c>
      <c r="C7" s="227" t="s">
        <v>593</v>
      </c>
      <c r="D7" s="254">
        <f>E7+F7+G7+H7+I7+J7+L7+N7+P7+R7+T7</f>
        <v>4960000</v>
      </c>
      <c r="E7" s="236"/>
      <c r="F7" s="236"/>
      <c r="G7" s="236"/>
      <c r="H7" s="236"/>
      <c r="I7" s="236"/>
      <c r="J7" s="236"/>
      <c r="K7" s="234">
        <v>2</v>
      </c>
      <c r="L7" s="248">
        <v>4960000</v>
      </c>
      <c r="M7" s="228"/>
      <c r="N7" s="228"/>
      <c r="O7" s="236"/>
      <c r="P7" s="236"/>
      <c r="Q7" s="228"/>
      <c r="R7" s="228"/>
      <c r="S7" s="228"/>
      <c r="T7" s="228"/>
    </row>
    <row r="8" spans="2:20" s="237" customFormat="1" ht="23.45" customHeight="1">
      <c r="B8" s="235">
        <v>2</v>
      </c>
      <c r="C8" s="227" t="s">
        <v>566</v>
      </c>
      <c r="D8" s="255">
        <f>E8+F8+G8+H8+I8+J8+L8+N8+P8+R8+T8</f>
        <v>2480000</v>
      </c>
      <c r="E8" s="236"/>
      <c r="F8" s="236"/>
      <c r="G8" s="236"/>
      <c r="H8" s="236"/>
      <c r="I8" s="236"/>
      <c r="J8" s="236"/>
      <c r="K8" s="234">
        <v>1</v>
      </c>
      <c r="L8" s="248">
        <v>2480000</v>
      </c>
      <c r="M8" s="228"/>
      <c r="N8" s="228"/>
      <c r="O8" s="236"/>
      <c r="P8" s="236"/>
      <c r="Q8" s="228"/>
      <c r="R8" s="228"/>
      <c r="S8" s="228"/>
      <c r="T8" s="228"/>
    </row>
    <row r="9" spans="2:20" s="237" customFormat="1" ht="25.5">
      <c r="B9" s="235">
        <v>3</v>
      </c>
      <c r="C9" s="227" t="s">
        <v>596</v>
      </c>
      <c r="D9" s="254">
        <f t="shared" ref="D9:D10" si="0">E9+F9+G9+H9+I9+J9+L9+N9+P9+R9+T9</f>
        <v>9920000</v>
      </c>
      <c r="E9" s="236"/>
      <c r="F9" s="236"/>
      <c r="G9" s="236"/>
      <c r="H9" s="236"/>
      <c r="I9" s="236"/>
      <c r="J9" s="236"/>
      <c r="K9" s="234">
        <v>4</v>
      </c>
      <c r="L9" s="248">
        <v>9920000</v>
      </c>
      <c r="M9" s="228"/>
      <c r="N9" s="228"/>
      <c r="O9" s="236"/>
      <c r="P9" s="236"/>
      <c r="Q9" s="228"/>
      <c r="R9" s="228"/>
      <c r="S9" s="228"/>
      <c r="T9" s="228"/>
    </row>
    <row r="10" spans="2:20" s="237" customFormat="1" ht="25.5">
      <c r="B10" s="235">
        <v>4</v>
      </c>
      <c r="C10" s="227" t="s">
        <v>597</v>
      </c>
      <c r="D10" s="254">
        <f t="shared" si="0"/>
        <v>9920000</v>
      </c>
      <c r="E10" s="236"/>
      <c r="F10" s="236"/>
      <c r="G10" s="236"/>
      <c r="H10" s="236"/>
      <c r="I10" s="236"/>
      <c r="J10" s="236"/>
      <c r="K10" s="234">
        <v>4</v>
      </c>
      <c r="L10" s="248">
        <v>9920000</v>
      </c>
      <c r="M10" s="228"/>
      <c r="N10" s="228"/>
      <c r="O10" s="236"/>
      <c r="P10" s="236"/>
      <c r="Q10" s="228"/>
      <c r="R10" s="228"/>
      <c r="S10" s="228"/>
      <c r="T10" s="228"/>
    </row>
    <row r="11" spans="2:20" s="237" customFormat="1" ht="25.5">
      <c r="B11" s="235">
        <v>5</v>
      </c>
      <c r="C11" s="227" t="s">
        <v>598</v>
      </c>
      <c r="D11" s="253">
        <f>E11+F11+G11+H11+I11+J11+L11+N11+P11+R11+T11</f>
        <v>4960000</v>
      </c>
      <c r="E11" s="236"/>
      <c r="F11" s="236"/>
      <c r="G11" s="236"/>
      <c r="H11" s="236"/>
      <c r="I11" s="236"/>
      <c r="J11" s="236"/>
      <c r="K11" s="234">
        <v>2</v>
      </c>
      <c r="L11" s="248">
        <v>4960000</v>
      </c>
      <c r="M11" s="228"/>
      <c r="N11" s="228"/>
      <c r="O11" s="236"/>
      <c r="P11" s="236"/>
      <c r="Q11" s="228"/>
      <c r="R11" s="228"/>
      <c r="S11" s="228"/>
      <c r="T11" s="228"/>
    </row>
    <row r="12" spans="2:20" s="237" customFormat="1" ht="25.5">
      <c r="B12" s="235">
        <v>6</v>
      </c>
      <c r="C12" s="222" t="s">
        <v>569</v>
      </c>
      <c r="D12" s="254">
        <f>E12+F12+G12+H12+I12+J12+L12+N12+P12+R12+T12</f>
        <v>32475406.170000002</v>
      </c>
      <c r="E12" s="161"/>
      <c r="F12" s="161"/>
      <c r="G12" s="161"/>
      <c r="H12" s="161"/>
      <c r="I12" s="161"/>
      <c r="J12" s="161"/>
      <c r="K12" s="161"/>
      <c r="L12" s="251"/>
      <c r="M12" s="155"/>
      <c r="N12" s="229"/>
      <c r="O12" s="161"/>
      <c r="P12" s="161"/>
      <c r="Q12" s="230">
        <v>3992.58</v>
      </c>
      <c r="R12" s="248">
        <v>32475406.170000002</v>
      </c>
      <c r="S12" s="161"/>
      <c r="T12" s="161"/>
    </row>
    <row r="13" spans="2:20" s="237" customFormat="1" ht="25.5">
      <c r="B13" s="235">
        <v>7</v>
      </c>
      <c r="C13" s="227" t="s">
        <v>590</v>
      </c>
      <c r="D13" s="254">
        <f>E13+F13+G13+H13+I13+J13+L13+N13+P13+R13+T13</f>
        <v>9920000</v>
      </c>
      <c r="E13" s="236"/>
      <c r="F13" s="236"/>
      <c r="G13" s="236"/>
      <c r="H13" s="236"/>
      <c r="I13" s="236"/>
      <c r="J13" s="236"/>
      <c r="K13" s="234">
        <v>4</v>
      </c>
      <c r="L13" s="248">
        <v>9920000</v>
      </c>
      <c r="M13" s="228"/>
      <c r="N13" s="228"/>
      <c r="O13" s="236"/>
      <c r="P13" s="236"/>
      <c r="Q13" s="228"/>
      <c r="R13" s="228"/>
      <c r="S13" s="228"/>
      <c r="T13" s="228"/>
    </row>
    <row r="14" spans="2:20" s="237" customFormat="1" ht="25.5">
      <c r="B14" s="235">
        <v>8</v>
      </c>
      <c r="C14" s="227" t="s">
        <v>606</v>
      </c>
      <c r="D14" s="254">
        <f t="shared" ref="D14" si="1">E14+F14+G14+H14+I14+J14+L14+N14+P14+R14+T14</f>
        <v>9920000</v>
      </c>
      <c r="E14" s="236"/>
      <c r="F14" s="236"/>
      <c r="G14" s="236"/>
      <c r="H14" s="236"/>
      <c r="I14" s="236"/>
      <c r="J14" s="236"/>
      <c r="K14" s="234">
        <v>4</v>
      </c>
      <c r="L14" s="248">
        <v>9920000</v>
      </c>
      <c r="M14" s="228"/>
      <c r="N14" s="228"/>
      <c r="O14" s="236"/>
      <c r="P14" s="236"/>
      <c r="Q14" s="228"/>
      <c r="R14" s="228"/>
      <c r="S14" s="228"/>
      <c r="T14" s="228"/>
    </row>
    <row r="15" spans="2:20" s="237" customFormat="1" ht="25.5">
      <c r="B15" s="235">
        <v>9</v>
      </c>
      <c r="C15" s="227" t="s">
        <v>607</v>
      </c>
      <c r="D15" s="254">
        <f t="shared" ref="D15" si="2">E15+F15+G15+H15+I15+J15+L15+N15+P15+R15+T15</f>
        <v>4960000</v>
      </c>
      <c r="E15" s="236"/>
      <c r="F15" s="236"/>
      <c r="G15" s="236"/>
      <c r="H15" s="236"/>
      <c r="I15" s="236"/>
      <c r="J15" s="236"/>
      <c r="K15" s="234">
        <v>2</v>
      </c>
      <c r="L15" s="248">
        <v>4960000</v>
      </c>
      <c r="M15" s="228"/>
      <c r="N15" s="228"/>
      <c r="O15" s="236"/>
      <c r="P15" s="236"/>
      <c r="Q15" s="228"/>
      <c r="R15" s="228"/>
      <c r="S15" s="228"/>
      <c r="T15" s="228"/>
    </row>
    <row r="16" spans="2:20" s="237" customFormat="1" ht="25.5">
      <c r="B16" s="235">
        <v>10</v>
      </c>
      <c r="C16" s="227" t="s">
        <v>608</v>
      </c>
      <c r="D16" s="254">
        <f t="shared" ref="D16" si="3">E16+F16+G16+H16+I16+J16+L16+N16+P16+R16+T16</f>
        <v>7440000</v>
      </c>
      <c r="E16" s="236"/>
      <c r="F16" s="236"/>
      <c r="G16" s="236"/>
      <c r="H16" s="236"/>
      <c r="I16" s="236"/>
      <c r="J16" s="236"/>
      <c r="K16" s="234">
        <v>3</v>
      </c>
      <c r="L16" s="248">
        <v>7440000</v>
      </c>
      <c r="M16" s="228"/>
      <c r="N16" s="228"/>
      <c r="O16" s="236"/>
      <c r="P16" s="236"/>
      <c r="Q16" s="228"/>
      <c r="R16" s="228"/>
      <c r="S16" s="228"/>
      <c r="T16" s="228"/>
    </row>
    <row r="17" spans="2:20" s="237" customFormat="1" ht="25.5">
      <c r="B17" s="235">
        <v>11</v>
      </c>
      <c r="C17" s="227" t="s">
        <v>610</v>
      </c>
      <c r="D17" s="254">
        <f t="shared" ref="D17" si="4">E17+F17+G17+H17+I17+J17+L17+N17+P17+R17+T17</f>
        <v>7440000</v>
      </c>
      <c r="E17" s="236"/>
      <c r="F17" s="236"/>
      <c r="G17" s="236"/>
      <c r="H17" s="236"/>
      <c r="I17" s="236"/>
      <c r="J17" s="236"/>
      <c r="K17" s="234">
        <v>3</v>
      </c>
      <c r="L17" s="248">
        <v>7440000</v>
      </c>
      <c r="M17" s="228"/>
      <c r="N17" s="228"/>
      <c r="O17" s="236"/>
      <c r="P17" s="236"/>
      <c r="Q17" s="228"/>
      <c r="R17" s="228"/>
      <c r="S17" s="228"/>
      <c r="T17" s="228"/>
    </row>
    <row r="18" spans="2:20" s="237" customFormat="1" ht="25.5">
      <c r="B18" s="235">
        <v>12</v>
      </c>
      <c r="C18" s="227" t="s">
        <v>585</v>
      </c>
      <c r="D18" s="254">
        <f>E18+F18+G18+H18+I18+J18+L18+N18+P18+R18+T18</f>
        <v>37324726.630000003</v>
      </c>
      <c r="E18" s="161"/>
      <c r="F18" s="161"/>
      <c r="G18" s="161"/>
      <c r="H18" s="161"/>
      <c r="I18" s="161"/>
      <c r="J18" s="161"/>
      <c r="K18" s="155"/>
      <c r="L18" s="248"/>
      <c r="M18" s="152">
        <v>3967.55</v>
      </c>
      <c r="N18" s="248">
        <v>37324726.630000003</v>
      </c>
      <c r="O18" s="161"/>
      <c r="P18" s="161"/>
      <c r="Q18" s="230"/>
      <c r="R18" s="223"/>
      <c r="S18" s="161"/>
      <c r="T18" s="161"/>
    </row>
    <row r="19" spans="2:20" s="237" customFormat="1" ht="25.5">
      <c r="B19" s="235">
        <v>13</v>
      </c>
      <c r="C19" s="227" t="s">
        <v>612</v>
      </c>
      <c r="D19" s="254">
        <f t="shared" ref="D19" si="5">E19+F19+G19+H19+I19+J19+L19+N19+P19+R19+T19</f>
        <v>4960000</v>
      </c>
      <c r="E19" s="236"/>
      <c r="F19" s="236"/>
      <c r="G19" s="236"/>
      <c r="H19" s="236"/>
      <c r="I19" s="236"/>
      <c r="J19" s="236"/>
      <c r="K19" s="234">
        <v>2</v>
      </c>
      <c r="L19" s="248">
        <v>4960000</v>
      </c>
      <c r="M19" s="228"/>
      <c r="N19" s="228"/>
      <c r="O19" s="236"/>
      <c r="P19" s="236"/>
      <c r="Q19" s="228"/>
      <c r="R19" s="228"/>
      <c r="S19" s="228"/>
      <c r="T19" s="228"/>
    </row>
    <row r="20" spans="2:20" s="237" customFormat="1">
      <c r="B20" s="287" t="s">
        <v>579</v>
      </c>
      <c r="C20" s="288"/>
      <c r="D20" s="267">
        <f>SUM(D7:D19)</f>
        <v>146680132.80000001</v>
      </c>
      <c r="E20" s="267">
        <f t="shared" ref="E20:J20" si="6">SUM(E7:E19)</f>
        <v>0</v>
      </c>
      <c r="F20" s="267">
        <f t="shared" si="6"/>
        <v>0</v>
      </c>
      <c r="G20" s="267">
        <f t="shared" si="6"/>
        <v>0</v>
      </c>
      <c r="H20" s="267">
        <f t="shared" si="6"/>
        <v>0</v>
      </c>
      <c r="I20" s="267">
        <f t="shared" si="6"/>
        <v>0</v>
      </c>
      <c r="J20" s="267">
        <f t="shared" si="6"/>
        <v>0</v>
      </c>
      <c r="K20" s="238" t="s">
        <v>580</v>
      </c>
      <c r="L20" s="267">
        <f>SUM(L7:L19)</f>
        <v>76880000</v>
      </c>
      <c r="M20" s="238" t="s">
        <v>580</v>
      </c>
      <c r="N20" s="267">
        <f>SUM(N7:N19)</f>
        <v>37324726.630000003</v>
      </c>
      <c r="O20" s="238" t="s">
        <v>580</v>
      </c>
      <c r="P20" s="267">
        <f>SUM(P7:P19)</f>
        <v>0</v>
      </c>
      <c r="Q20" s="238" t="s">
        <v>580</v>
      </c>
      <c r="R20" s="267">
        <f>SUM(R7:R19)</f>
        <v>32475406.170000002</v>
      </c>
      <c r="S20" s="238" t="s">
        <v>580</v>
      </c>
      <c r="T20" s="267">
        <f>SUM(T7:T19)</f>
        <v>0</v>
      </c>
    </row>
    <row r="21" spans="2:20" s="237" customFormat="1">
      <c r="B21" s="306" t="s">
        <v>613</v>
      </c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8"/>
    </row>
    <row r="22" spans="2:20" s="237" customFormat="1" ht="23.45" customHeight="1">
      <c r="B22" s="235">
        <v>1</v>
      </c>
      <c r="C22" s="227" t="s">
        <v>591</v>
      </c>
      <c r="D22" s="253">
        <f>E22+F22+G22+H22+I22+J22+L22+N22+P22+R22+T22</f>
        <v>7440000</v>
      </c>
      <c r="E22" s="236"/>
      <c r="F22" s="236"/>
      <c r="G22" s="236"/>
      <c r="H22" s="236"/>
      <c r="I22" s="236"/>
      <c r="J22" s="236"/>
      <c r="K22" s="234">
        <v>3</v>
      </c>
      <c r="L22" s="248">
        <v>7440000</v>
      </c>
      <c r="M22" s="228"/>
      <c r="N22" s="228"/>
      <c r="O22" s="236"/>
      <c r="P22" s="236"/>
      <c r="Q22" s="228"/>
      <c r="R22" s="228"/>
      <c r="S22" s="228"/>
      <c r="T22" s="228"/>
    </row>
    <row r="23" spans="2:20" s="237" customFormat="1" ht="23.45" customHeight="1">
      <c r="B23" s="235">
        <v>2</v>
      </c>
      <c r="C23" s="227" t="s">
        <v>592</v>
      </c>
      <c r="D23" s="253">
        <f t="shared" ref="D23" si="7">E23+F23+G23+H23+I23+J23+L23+N23+P23+R23+T23</f>
        <v>12400000</v>
      </c>
      <c r="E23" s="236"/>
      <c r="F23" s="236"/>
      <c r="G23" s="236"/>
      <c r="H23" s="236"/>
      <c r="I23" s="236"/>
      <c r="J23" s="236"/>
      <c r="K23" s="234">
        <v>5</v>
      </c>
      <c r="L23" s="250">
        <v>12400000</v>
      </c>
      <c r="M23" s="228"/>
      <c r="N23" s="228"/>
      <c r="O23" s="236"/>
      <c r="P23" s="236"/>
      <c r="Q23" s="228"/>
      <c r="R23" s="228"/>
      <c r="S23" s="228"/>
      <c r="T23" s="228"/>
    </row>
    <row r="24" spans="2:20" s="237" customFormat="1" ht="23.45" customHeight="1">
      <c r="B24" s="235">
        <v>3</v>
      </c>
      <c r="C24" s="227" t="s">
        <v>587</v>
      </c>
      <c r="D24" s="253">
        <f>E24+F24+G24+H24+I24+J24+L24+N24+P24+R24+T24</f>
        <v>7440000</v>
      </c>
      <c r="E24" s="236"/>
      <c r="F24" s="236"/>
      <c r="G24" s="236"/>
      <c r="H24" s="236"/>
      <c r="I24" s="236"/>
      <c r="J24" s="236"/>
      <c r="K24" s="234">
        <v>3</v>
      </c>
      <c r="L24" s="248">
        <v>7440000</v>
      </c>
      <c r="M24" s="228"/>
      <c r="N24" s="228"/>
      <c r="O24" s="236"/>
      <c r="P24" s="236"/>
      <c r="Q24" s="228"/>
      <c r="R24" s="228"/>
      <c r="S24" s="228"/>
      <c r="T24" s="228"/>
    </row>
    <row r="25" spans="2:20" s="237" customFormat="1" ht="23.45" customHeight="1">
      <c r="B25" s="235">
        <v>4</v>
      </c>
      <c r="C25" s="227" t="s">
        <v>594</v>
      </c>
      <c r="D25" s="253">
        <f>E25+F25+G25+H25+I25+J25+L25+N25+P25+R25+T25</f>
        <v>9920000</v>
      </c>
      <c r="E25" s="236"/>
      <c r="F25" s="236"/>
      <c r="G25" s="236"/>
      <c r="H25" s="236"/>
      <c r="I25" s="236"/>
      <c r="J25" s="236"/>
      <c r="K25" s="234">
        <v>4</v>
      </c>
      <c r="L25" s="248">
        <v>9920000</v>
      </c>
      <c r="M25" s="228"/>
      <c r="N25" s="228"/>
      <c r="O25" s="236"/>
      <c r="P25" s="236"/>
      <c r="Q25" s="228"/>
      <c r="R25" s="228"/>
      <c r="S25" s="228"/>
      <c r="T25" s="228"/>
    </row>
    <row r="26" spans="2:20" s="237" customFormat="1" ht="23.45" customHeight="1">
      <c r="B26" s="235">
        <v>5</v>
      </c>
      <c r="C26" s="227" t="s">
        <v>617</v>
      </c>
      <c r="D26" s="253">
        <f>E26+F26+G26+H26+I26+J26+L26+N26+P26+R26+T26</f>
        <v>9920000</v>
      </c>
      <c r="E26" s="236"/>
      <c r="F26" s="236"/>
      <c r="G26" s="236"/>
      <c r="H26" s="236"/>
      <c r="I26" s="236"/>
      <c r="J26" s="236"/>
      <c r="K26" s="234">
        <v>4</v>
      </c>
      <c r="L26" s="248">
        <v>9920000</v>
      </c>
      <c r="M26" s="228"/>
      <c r="N26" s="228"/>
      <c r="O26" s="236"/>
      <c r="P26" s="236"/>
      <c r="Q26" s="228"/>
      <c r="R26" s="228"/>
      <c r="S26" s="228"/>
      <c r="T26" s="228"/>
    </row>
    <row r="27" spans="2:20" s="237" customFormat="1" ht="23.45" customHeight="1">
      <c r="B27" s="235">
        <v>6</v>
      </c>
      <c r="C27" s="227" t="s">
        <v>620</v>
      </c>
      <c r="D27" s="253">
        <f>E27+F27+G27+H27+I27+J27+L27+N27+P27+R27+T27</f>
        <v>7440000</v>
      </c>
      <c r="E27" s="236"/>
      <c r="F27" s="236"/>
      <c r="G27" s="236"/>
      <c r="H27" s="236"/>
      <c r="I27" s="236"/>
      <c r="J27" s="236"/>
      <c r="K27" s="234">
        <v>3</v>
      </c>
      <c r="L27" s="248">
        <v>7440000</v>
      </c>
      <c r="M27" s="228"/>
      <c r="N27" s="228"/>
      <c r="O27" s="236"/>
      <c r="P27" s="236"/>
      <c r="Q27" s="228"/>
      <c r="R27" s="228"/>
      <c r="S27" s="228"/>
      <c r="T27" s="228"/>
    </row>
    <row r="28" spans="2:20" s="237" customFormat="1" ht="23.45" customHeight="1">
      <c r="B28" s="235">
        <v>7</v>
      </c>
      <c r="C28" s="227" t="s">
        <v>621</v>
      </c>
      <c r="D28" s="253">
        <f t="shared" ref="D28" si="8">E28+F28+G28+H28+I28+J28+L28+N28+P28+R28+T28</f>
        <v>9920000</v>
      </c>
      <c r="E28" s="236"/>
      <c r="F28" s="236"/>
      <c r="G28" s="236"/>
      <c r="H28" s="236"/>
      <c r="I28" s="236"/>
      <c r="J28" s="236"/>
      <c r="K28" s="234">
        <v>4</v>
      </c>
      <c r="L28" s="248">
        <v>9920000</v>
      </c>
      <c r="M28" s="228"/>
      <c r="N28" s="228"/>
      <c r="O28" s="236"/>
      <c r="P28" s="236"/>
      <c r="Q28" s="228"/>
      <c r="R28" s="228"/>
      <c r="S28" s="228"/>
      <c r="T28" s="228"/>
    </row>
    <row r="29" spans="2:20" s="237" customFormat="1" ht="23.45" customHeight="1">
      <c r="B29" s="235">
        <v>8</v>
      </c>
      <c r="C29" s="227" t="s">
        <v>595</v>
      </c>
      <c r="D29" s="253">
        <f>E29+F29+G29+H29+I29+J29+L29+N29+P29+R29+T29</f>
        <v>9920000</v>
      </c>
      <c r="E29" s="236"/>
      <c r="F29" s="236"/>
      <c r="G29" s="236"/>
      <c r="H29" s="236"/>
      <c r="I29" s="236"/>
      <c r="J29" s="236"/>
      <c r="K29" s="234">
        <v>4</v>
      </c>
      <c r="L29" s="248">
        <v>9920000</v>
      </c>
      <c r="M29" s="228"/>
      <c r="N29" s="228"/>
      <c r="O29" s="236"/>
      <c r="P29" s="236"/>
      <c r="Q29" s="228"/>
      <c r="R29" s="228"/>
      <c r="S29" s="228"/>
      <c r="T29" s="228"/>
    </row>
    <row r="30" spans="2:20" s="237" customFormat="1" ht="25.5">
      <c r="B30" s="235">
        <v>9</v>
      </c>
      <c r="C30" s="227" t="s">
        <v>599</v>
      </c>
      <c r="D30" s="253">
        <f>E30+F30+G30+H30+I30+J30+L30+N30+P30+R30+T30</f>
        <v>4960000</v>
      </c>
      <c r="E30" s="236"/>
      <c r="F30" s="236"/>
      <c r="G30" s="236"/>
      <c r="H30" s="236"/>
      <c r="I30" s="236"/>
      <c r="J30" s="236"/>
      <c r="K30" s="234">
        <v>2</v>
      </c>
      <c r="L30" s="248">
        <v>4960000</v>
      </c>
      <c r="M30" s="228"/>
      <c r="N30" s="228"/>
      <c r="O30" s="236"/>
      <c r="P30" s="236"/>
      <c r="Q30" s="228"/>
      <c r="R30" s="228"/>
      <c r="S30" s="228"/>
      <c r="T30" s="228"/>
    </row>
    <row r="31" spans="2:20" s="237" customFormat="1" ht="25.5">
      <c r="B31" s="235">
        <v>10</v>
      </c>
      <c r="C31" s="227" t="s">
        <v>600</v>
      </c>
      <c r="D31" s="253">
        <f>E31+F31+G31+H31+I31+J31+L31+N31+P31+R31+T31</f>
        <v>7440000</v>
      </c>
      <c r="E31" s="236"/>
      <c r="F31" s="236"/>
      <c r="G31" s="236"/>
      <c r="H31" s="236"/>
      <c r="I31" s="236"/>
      <c r="J31" s="236"/>
      <c r="K31" s="234">
        <v>3</v>
      </c>
      <c r="L31" s="248">
        <v>7440000</v>
      </c>
      <c r="M31" s="228"/>
      <c r="N31" s="228"/>
      <c r="O31" s="236"/>
      <c r="P31" s="236"/>
      <c r="Q31" s="228"/>
      <c r="R31" s="228"/>
      <c r="S31" s="228"/>
      <c r="T31" s="228"/>
    </row>
    <row r="32" spans="2:20" s="237" customFormat="1" ht="25.5">
      <c r="B32" s="235">
        <v>11</v>
      </c>
      <c r="C32" s="227" t="s">
        <v>601</v>
      </c>
      <c r="D32" s="253">
        <f t="shared" ref="D32" si="9">E32+F32+G32+H32+I32+J32+L32+N32+P32+R32+T32</f>
        <v>12400000</v>
      </c>
      <c r="E32" s="236"/>
      <c r="F32" s="236"/>
      <c r="G32" s="236"/>
      <c r="H32" s="236"/>
      <c r="I32" s="236"/>
      <c r="J32" s="236"/>
      <c r="K32" s="234">
        <v>5</v>
      </c>
      <c r="L32" s="250">
        <v>12400000</v>
      </c>
      <c r="M32" s="228"/>
      <c r="N32" s="228"/>
      <c r="O32" s="236"/>
      <c r="P32" s="236"/>
      <c r="Q32" s="228"/>
      <c r="R32" s="228"/>
      <c r="S32" s="228"/>
      <c r="T32" s="228"/>
    </row>
    <row r="33" spans="2:20" s="237" customFormat="1" ht="25.5">
      <c r="B33" s="235">
        <v>12</v>
      </c>
      <c r="C33" s="227" t="s">
        <v>602</v>
      </c>
      <c r="D33" s="254">
        <f>E33+F33+G33+H33+I33+J33+L33+N33+P33+R33+T33</f>
        <v>4960000</v>
      </c>
      <c r="E33" s="236"/>
      <c r="F33" s="236"/>
      <c r="G33" s="236"/>
      <c r="H33" s="236"/>
      <c r="I33" s="236"/>
      <c r="J33" s="236"/>
      <c r="K33" s="234">
        <v>2</v>
      </c>
      <c r="L33" s="248">
        <v>4960000</v>
      </c>
      <c r="M33" s="228"/>
      <c r="N33" s="228"/>
      <c r="O33" s="236"/>
      <c r="P33" s="236"/>
      <c r="Q33" s="228"/>
      <c r="R33" s="228"/>
      <c r="S33" s="228"/>
      <c r="T33" s="228"/>
    </row>
    <row r="34" spans="2:20" s="237" customFormat="1" ht="25.5">
      <c r="B34" s="235">
        <v>13</v>
      </c>
      <c r="C34" s="227" t="s">
        <v>605</v>
      </c>
      <c r="D34" s="253">
        <f t="shared" ref="D34" si="10">E34+F34+G34+H34+I34+J34+L34+N34+P34+R34+T34</f>
        <v>9920000</v>
      </c>
      <c r="E34" s="236"/>
      <c r="F34" s="236"/>
      <c r="G34" s="236"/>
      <c r="H34" s="236"/>
      <c r="I34" s="236"/>
      <c r="J34" s="236"/>
      <c r="K34" s="234">
        <v>4</v>
      </c>
      <c r="L34" s="248">
        <v>9920000</v>
      </c>
      <c r="M34" s="228"/>
      <c r="N34" s="228"/>
      <c r="O34" s="236"/>
      <c r="P34" s="236"/>
      <c r="Q34" s="228"/>
      <c r="R34" s="228"/>
      <c r="S34" s="228"/>
      <c r="T34" s="228"/>
    </row>
    <row r="35" spans="2:20" s="237" customFormat="1">
      <c r="B35" s="287" t="s">
        <v>579</v>
      </c>
      <c r="C35" s="288"/>
      <c r="D35" s="267">
        <f>SUM(D22:D34)</f>
        <v>114080000</v>
      </c>
      <c r="E35" s="267">
        <f t="shared" ref="E35:J35" ca="1" si="11">SUM(E22:E44)</f>
        <v>0</v>
      </c>
      <c r="F35" s="267">
        <f t="shared" ca="1" si="11"/>
        <v>0</v>
      </c>
      <c r="G35" s="267">
        <f t="shared" ca="1" si="11"/>
        <v>0</v>
      </c>
      <c r="H35" s="267">
        <f t="shared" ca="1" si="11"/>
        <v>0</v>
      </c>
      <c r="I35" s="267">
        <f t="shared" ca="1" si="11"/>
        <v>0</v>
      </c>
      <c r="J35" s="267">
        <f t="shared" ca="1" si="11"/>
        <v>0</v>
      </c>
      <c r="K35" s="238" t="s">
        <v>580</v>
      </c>
      <c r="L35" s="267">
        <f>SUM(L22:L34)</f>
        <v>114080000</v>
      </c>
      <c r="M35" s="238" t="s">
        <v>580</v>
      </c>
      <c r="N35" s="267">
        <f ca="1">SUM(N22:N44)</f>
        <v>0</v>
      </c>
      <c r="O35" s="238" t="s">
        <v>580</v>
      </c>
      <c r="P35" s="267">
        <f ca="1">SUM(P22:P44)</f>
        <v>0</v>
      </c>
      <c r="Q35" s="238" t="s">
        <v>580</v>
      </c>
      <c r="R35" s="267">
        <f ca="1">SUM(R22:R44)</f>
        <v>0</v>
      </c>
      <c r="S35" s="238" t="s">
        <v>580</v>
      </c>
      <c r="T35" s="267">
        <f ca="1">SUM(T22:T44)</f>
        <v>0</v>
      </c>
    </row>
    <row r="36" spans="2:20" s="237" customFormat="1">
      <c r="B36" s="309" t="s">
        <v>614</v>
      </c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1"/>
    </row>
    <row r="37" spans="2:20" s="237" customFormat="1" ht="23.45" customHeight="1">
      <c r="B37" s="235">
        <v>1</v>
      </c>
      <c r="C37" s="227" t="s">
        <v>588</v>
      </c>
      <c r="D37" s="253">
        <f t="shared" ref="D37" si="12">E37+F37+G37+H37+I37+J37+L37+N37+P37+R37+T37</f>
        <v>4960000</v>
      </c>
      <c r="E37" s="236"/>
      <c r="F37" s="236"/>
      <c r="G37" s="236"/>
      <c r="H37" s="236"/>
      <c r="I37" s="236"/>
      <c r="J37" s="236"/>
      <c r="K37" s="234">
        <v>2</v>
      </c>
      <c r="L37" s="248">
        <v>4960000</v>
      </c>
      <c r="M37" s="228"/>
      <c r="N37" s="228"/>
      <c r="O37" s="236"/>
      <c r="P37" s="236"/>
      <c r="Q37" s="228"/>
      <c r="R37" s="228"/>
      <c r="S37" s="228"/>
      <c r="T37" s="228"/>
    </row>
    <row r="38" spans="2:20" s="237" customFormat="1" ht="25.5">
      <c r="B38" s="235">
        <v>2</v>
      </c>
      <c r="C38" s="227" t="s">
        <v>589</v>
      </c>
      <c r="D38" s="253">
        <f>E38+F38+G38+H38+I38+J38+L38+N38+P38+R38+T38</f>
        <v>7440000</v>
      </c>
      <c r="E38" s="236"/>
      <c r="F38" s="236"/>
      <c r="G38" s="236"/>
      <c r="H38" s="236"/>
      <c r="I38" s="236"/>
      <c r="J38" s="236"/>
      <c r="K38" s="234">
        <v>3</v>
      </c>
      <c r="L38" s="248">
        <v>7440000</v>
      </c>
      <c r="M38" s="228"/>
      <c r="N38" s="228"/>
      <c r="O38" s="236"/>
      <c r="P38" s="236"/>
      <c r="Q38" s="228"/>
      <c r="R38" s="228"/>
      <c r="S38" s="228"/>
      <c r="T38" s="228"/>
    </row>
    <row r="39" spans="2:20" s="237" customFormat="1" ht="25.5">
      <c r="B39" s="235">
        <v>3</v>
      </c>
      <c r="C39" s="227" t="s">
        <v>622</v>
      </c>
      <c r="D39" s="253">
        <f t="shared" ref="D39" si="13">E39+F39+G39+H39+I39+J39+L39+N39+P39+R39+T39</f>
        <v>9920000</v>
      </c>
      <c r="E39" s="236"/>
      <c r="F39" s="236"/>
      <c r="G39" s="236"/>
      <c r="H39" s="236"/>
      <c r="I39" s="236"/>
      <c r="J39" s="236"/>
      <c r="K39" s="234">
        <v>4</v>
      </c>
      <c r="L39" s="248">
        <v>9920000</v>
      </c>
      <c r="M39" s="228"/>
      <c r="N39" s="228"/>
      <c r="O39" s="236"/>
      <c r="P39" s="236"/>
      <c r="Q39" s="228"/>
      <c r="R39" s="228"/>
      <c r="S39" s="228"/>
      <c r="T39" s="228"/>
    </row>
    <row r="40" spans="2:20" s="237" customFormat="1" ht="25.5">
      <c r="B40" s="235">
        <v>4</v>
      </c>
      <c r="C40" s="227" t="s">
        <v>623</v>
      </c>
      <c r="D40" s="253">
        <f t="shared" ref="D40" si="14">E40+F40+G40+H40+I40+J40+L40+N40+P40+R40+T40</f>
        <v>12400000</v>
      </c>
      <c r="E40" s="236"/>
      <c r="F40" s="236"/>
      <c r="G40" s="236"/>
      <c r="H40" s="236"/>
      <c r="I40" s="236"/>
      <c r="J40" s="236"/>
      <c r="K40" s="234">
        <v>5</v>
      </c>
      <c r="L40" s="250">
        <v>12400000</v>
      </c>
      <c r="M40" s="228"/>
      <c r="N40" s="228"/>
      <c r="O40" s="236"/>
      <c r="P40" s="236"/>
      <c r="Q40" s="228"/>
      <c r="R40" s="228"/>
      <c r="S40" s="228"/>
      <c r="T40" s="228"/>
    </row>
    <row r="41" spans="2:20" s="237" customFormat="1" ht="25.5">
      <c r="B41" s="235">
        <v>5</v>
      </c>
      <c r="C41" s="227" t="s">
        <v>618</v>
      </c>
      <c r="D41" s="253">
        <f t="shared" ref="D41" si="15">E41+F41+G41+H41+I41+J41+L41+N41+P41+R41+T41</f>
        <v>9920000</v>
      </c>
      <c r="E41" s="236"/>
      <c r="F41" s="236"/>
      <c r="G41" s="236"/>
      <c r="H41" s="236"/>
      <c r="I41" s="236"/>
      <c r="J41" s="236"/>
      <c r="K41" s="234">
        <v>4</v>
      </c>
      <c r="L41" s="248">
        <v>9920000</v>
      </c>
      <c r="M41" s="228"/>
      <c r="N41" s="228"/>
      <c r="O41" s="236"/>
      <c r="P41" s="236"/>
      <c r="Q41" s="228"/>
      <c r="R41" s="228"/>
      <c r="S41" s="228"/>
      <c r="T41" s="228"/>
    </row>
    <row r="42" spans="2:20" s="237" customFormat="1" ht="25.5">
      <c r="B42" s="235">
        <v>6</v>
      </c>
      <c r="C42" s="227" t="s">
        <v>603</v>
      </c>
      <c r="D42" s="253">
        <f t="shared" ref="D42" si="16">E42+F42+G42+H42+I42+J42+L42+N42+P42+R42+T42</f>
        <v>12400000</v>
      </c>
      <c r="E42" s="236"/>
      <c r="F42" s="236"/>
      <c r="G42" s="236"/>
      <c r="H42" s="236"/>
      <c r="I42" s="236"/>
      <c r="J42" s="236"/>
      <c r="K42" s="234">
        <v>5</v>
      </c>
      <c r="L42" s="250">
        <v>12400000</v>
      </c>
      <c r="M42" s="228"/>
      <c r="N42" s="228"/>
      <c r="O42" s="236"/>
      <c r="P42" s="236"/>
      <c r="Q42" s="228"/>
      <c r="R42" s="228"/>
      <c r="S42" s="228"/>
      <c r="T42" s="228"/>
    </row>
    <row r="43" spans="2:20" s="237" customFormat="1" ht="25.5">
      <c r="B43" s="235">
        <v>7</v>
      </c>
      <c r="C43" s="227" t="s">
        <v>604</v>
      </c>
      <c r="D43" s="253">
        <f t="shared" ref="D43" si="17">E43+F43+G43+H43+I43+J43+L43+N43+P43+R43+T43</f>
        <v>9920000</v>
      </c>
      <c r="E43" s="236"/>
      <c r="F43" s="236"/>
      <c r="G43" s="236"/>
      <c r="H43" s="236"/>
      <c r="I43" s="236"/>
      <c r="J43" s="236"/>
      <c r="K43" s="234">
        <v>4</v>
      </c>
      <c r="L43" s="248">
        <v>9920000</v>
      </c>
      <c r="M43" s="228"/>
      <c r="N43" s="228"/>
      <c r="O43" s="236"/>
      <c r="P43" s="236"/>
      <c r="Q43" s="228"/>
      <c r="R43" s="228"/>
      <c r="S43" s="228"/>
      <c r="T43" s="228"/>
    </row>
    <row r="44" spans="2:20" s="237" customFormat="1" ht="25.5">
      <c r="B44" s="235">
        <v>8</v>
      </c>
      <c r="C44" s="227" t="s">
        <v>609</v>
      </c>
      <c r="D44" s="253">
        <f>E44+F44+G44+H44+I44+J44+L44+N44+P44+R44+T44</f>
        <v>12400000</v>
      </c>
      <c r="E44" s="236"/>
      <c r="F44" s="236"/>
      <c r="G44" s="236"/>
      <c r="H44" s="236"/>
      <c r="I44" s="236"/>
      <c r="J44" s="236"/>
      <c r="K44" s="234">
        <v>5</v>
      </c>
      <c r="L44" s="250">
        <v>12400000</v>
      </c>
      <c r="M44" s="228"/>
      <c r="N44" s="228"/>
      <c r="O44" s="236"/>
      <c r="P44" s="236"/>
      <c r="Q44" s="228"/>
      <c r="R44" s="228"/>
      <c r="S44" s="228"/>
      <c r="T44" s="228"/>
    </row>
    <row r="45" spans="2:20" s="237" customFormat="1" ht="25.5">
      <c r="B45" s="235">
        <v>9</v>
      </c>
      <c r="C45" s="227" t="s">
        <v>616</v>
      </c>
      <c r="D45" s="253">
        <f t="shared" ref="D45" si="18">E45+F45+G45+H45+I45+J45+L45+N45+P45+R45+T45</f>
        <v>17360000</v>
      </c>
      <c r="E45" s="236"/>
      <c r="F45" s="236"/>
      <c r="G45" s="236"/>
      <c r="H45" s="236"/>
      <c r="I45" s="236"/>
      <c r="J45" s="236"/>
      <c r="K45" s="234">
        <v>7</v>
      </c>
      <c r="L45" s="250">
        <v>17360000</v>
      </c>
      <c r="M45" s="228"/>
      <c r="N45" s="228"/>
      <c r="O45" s="236"/>
      <c r="P45" s="236"/>
      <c r="Q45" s="228"/>
      <c r="R45" s="228"/>
      <c r="S45" s="228"/>
      <c r="T45" s="228"/>
    </row>
    <row r="46" spans="2:20" s="237" customFormat="1" ht="25.5">
      <c r="B46" s="235">
        <v>10</v>
      </c>
      <c r="C46" s="227" t="s">
        <v>611</v>
      </c>
      <c r="D46" s="253">
        <f t="shared" ref="D46" si="19">E46+F46+G46+H46+I46+J46+L46+N46+P46+R46+T46</f>
        <v>14880000</v>
      </c>
      <c r="E46" s="236"/>
      <c r="F46" s="236"/>
      <c r="G46" s="236"/>
      <c r="H46" s="236"/>
      <c r="I46" s="236"/>
      <c r="J46" s="236"/>
      <c r="K46" s="234">
        <v>6</v>
      </c>
      <c r="L46" s="250">
        <v>14880000</v>
      </c>
      <c r="M46" s="228"/>
      <c r="N46" s="228"/>
      <c r="O46" s="236"/>
      <c r="P46" s="236"/>
      <c r="Q46" s="228"/>
      <c r="R46" s="228"/>
      <c r="S46" s="228"/>
      <c r="T46" s="228"/>
    </row>
    <row r="47" spans="2:20" s="237" customFormat="1" ht="25.5">
      <c r="B47" s="235">
        <v>11</v>
      </c>
      <c r="C47" s="227" t="s">
        <v>615</v>
      </c>
      <c r="D47" s="253">
        <f>E47+F47+G47+H47+I47+J47+L47+N47+P47+R47+T47</f>
        <v>4958398</v>
      </c>
      <c r="E47" s="236"/>
      <c r="F47" s="236"/>
      <c r="G47" s="236"/>
      <c r="H47" s="236"/>
      <c r="I47" s="236"/>
      <c r="J47" s="236"/>
      <c r="K47" s="234">
        <v>2</v>
      </c>
      <c r="L47" s="248">
        <v>4958398</v>
      </c>
      <c r="M47" s="228"/>
      <c r="N47" s="228"/>
      <c r="O47" s="236"/>
      <c r="P47" s="236"/>
      <c r="Q47" s="228"/>
      <c r="R47" s="228"/>
      <c r="S47" s="228"/>
      <c r="T47" s="228"/>
    </row>
    <row r="48" spans="2:20" s="237" customFormat="1">
      <c r="B48" s="287" t="s">
        <v>579</v>
      </c>
      <c r="C48" s="288"/>
      <c r="D48" s="267">
        <f>SUM(D37:D47)</f>
        <v>116558398</v>
      </c>
      <c r="E48" s="267">
        <f t="shared" ref="E48:J48" si="20">SUM(E41:E47)</f>
        <v>0</v>
      </c>
      <c r="F48" s="267">
        <f t="shared" si="20"/>
        <v>0</v>
      </c>
      <c r="G48" s="267">
        <f t="shared" si="20"/>
        <v>0</v>
      </c>
      <c r="H48" s="267">
        <f t="shared" si="20"/>
        <v>0</v>
      </c>
      <c r="I48" s="267">
        <f t="shared" si="20"/>
        <v>0</v>
      </c>
      <c r="J48" s="267">
        <f t="shared" si="20"/>
        <v>0</v>
      </c>
      <c r="K48" s="238" t="s">
        <v>580</v>
      </c>
      <c r="L48" s="248">
        <v>4960000</v>
      </c>
      <c r="M48" s="238" t="s">
        <v>580</v>
      </c>
      <c r="N48" s="267">
        <f>SUM(N41:N47)</f>
        <v>0</v>
      </c>
      <c r="O48" s="238" t="s">
        <v>580</v>
      </c>
      <c r="P48" s="267">
        <f>SUM(P41:P47)</f>
        <v>0</v>
      </c>
      <c r="Q48" s="238" t="s">
        <v>580</v>
      </c>
      <c r="R48" s="267">
        <f>SUM(R41:R47)</f>
        <v>0</v>
      </c>
      <c r="S48" s="238" t="s">
        <v>580</v>
      </c>
      <c r="T48" s="267">
        <f>SUM(T41:T47)</f>
        <v>0</v>
      </c>
    </row>
  </sheetData>
  <mergeCells count="16">
    <mergeCell ref="B48:C48"/>
    <mergeCell ref="B1:T1"/>
    <mergeCell ref="B2:B4"/>
    <mergeCell ref="C2:C4"/>
    <mergeCell ref="D2:D3"/>
    <mergeCell ref="E2:J2"/>
    <mergeCell ref="K2:L3"/>
    <mergeCell ref="M2:N3"/>
    <mergeCell ref="O2:P3"/>
    <mergeCell ref="Q2:R3"/>
    <mergeCell ref="S2:T3"/>
    <mergeCell ref="B6:T6"/>
    <mergeCell ref="B20:C20"/>
    <mergeCell ref="B21:T21"/>
    <mergeCell ref="B35:C35"/>
    <mergeCell ref="B36:T36"/>
  </mergeCells>
  <pageMargins left="0" right="0" top="1.1811023622047245" bottom="0" header="0" footer="0"/>
  <pageSetup paperSize="9" scale="7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3"/>
  <sheetViews>
    <sheetView workbookViewId="0">
      <selection activeCell="B1" sqref="B1:C10"/>
    </sheetView>
  </sheetViews>
  <sheetFormatPr defaultRowHeight="24" customHeight="1"/>
  <cols>
    <col min="2" max="2" width="45.42578125" customWidth="1"/>
    <col min="3" max="3" width="48.5703125" customWidth="1"/>
  </cols>
  <sheetData>
    <row r="1" spans="2:10" ht="15.75">
      <c r="B1" s="313" t="s">
        <v>581</v>
      </c>
      <c r="C1" s="313"/>
    </row>
    <row r="2" spans="2:10" ht="31.5">
      <c r="B2" s="216" t="s">
        <v>582</v>
      </c>
      <c r="C2" s="216" t="s">
        <v>583</v>
      </c>
    </row>
    <row r="3" spans="2:10" ht="15.75">
      <c r="B3" s="216" t="s">
        <v>30</v>
      </c>
      <c r="C3" s="216" t="s">
        <v>284</v>
      </c>
      <c r="H3" s="217"/>
      <c r="I3" s="217"/>
      <c r="J3" s="217"/>
    </row>
    <row r="4" spans="2:10" ht="15.75">
      <c r="B4" s="314" t="s">
        <v>586</v>
      </c>
      <c r="C4" s="314"/>
      <c r="H4" s="217"/>
      <c r="I4" s="218"/>
      <c r="J4" s="217"/>
    </row>
    <row r="5" spans="2:10" ht="15.75">
      <c r="B5" s="219">
        <v>13</v>
      </c>
      <c r="C5" s="219">
        <v>4436</v>
      </c>
      <c r="H5" s="217"/>
      <c r="I5" s="217"/>
      <c r="J5" s="217"/>
    </row>
    <row r="6" spans="2:10" ht="15.75">
      <c r="B6" s="314" t="s">
        <v>613</v>
      </c>
      <c r="C6" s="314"/>
    </row>
    <row r="7" spans="2:10" ht="15.75">
      <c r="B7" s="219">
        <v>13</v>
      </c>
      <c r="C7" s="219">
        <v>3988</v>
      </c>
    </row>
    <row r="8" spans="2:10" ht="15.75">
      <c r="B8" s="314" t="s">
        <v>619</v>
      </c>
      <c r="C8" s="314"/>
    </row>
    <row r="9" spans="2:10" ht="15.75">
      <c r="B9" s="219">
        <v>11</v>
      </c>
      <c r="C9" s="219">
        <v>3754</v>
      </c>
    </row>
    <row r="10" spans="2:10" ht="15">
      <c r="B10" s="315" t="s">
        <v>584</v>
      </c>
      <c r="C10" s="315"/>
    </row>
    <row r="11" spans="2:10" ht="15">
      <c r="B11" s="312"/>
      <c r="C11" s="312"/>
    </row>
    <row r="12" spans="2:10" ht="15">
      <c r="J12" s="220"/>
    </row>
    <row r="13" spans="2:10" ht="15">
      <c r="J13" s="220"/>
    </row>
  </sheetData>
  <mergeCells count="6">
    <mergeCell ref="B11:C11"/>
    <mergeCell ref="B1:C1"/>
    <mergeCell ref="B4:C4"/>
    <mergeCell ref="B6:C6"/>
    <mergeCell ref="B8:C8"/>
    <mergeCell ref="B10:C10"/>
  </mergeCells>
  <pageMargins left="0.70866141732283472" right="0.70866141732283472" top="1.1417322834645669" bottom="0" header="0" footer="0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7"/>
  <sheetViews>
    <sheetView topLeftCell="A104" zoomScale="110" zoomScaleNormal="110" workbookViewId="0">
      <selection activeCell="G8" sqref="G8"/>
    </sheetView>
  </sheetViews>
  <sheetFormatPr defaultColWidth="8.85546875" defaultRowHeight="15.75"/>
  <cols>
    <col min="1" max="1" width="5.5703125" style="75" customWidth="1"/>
    <col min="2" max="2" width="26.85546875" style="75" customWidth="1"/>
    <col min="3" max="3" width="8.85546875" style="192"/>
    <col min="4" max="4" width="0" style="75" hidden="1" customWidth="1"/>
    <col min="5" max="5" width="10.140625" style="75" bestFit="1" customWidth="1"/>
    <col min="6" max="11" width="9.140625" style="75" bestFit="1" customWidth="1"/>
    <col min="12" max="19" width="0" style="67" hidden="1" customWidth="1"/>
    <col min="20" max="16384" width="8.85546875" style="67"/>
  </cols>
  <sheetData>
    <row r="1" spans="1:13">
      <c r="J1" s="319" t="s">
        <v>338</v>
      </c>
      <c r="K1" s="319"/>
    </row>
    <row r="2" spans="1:13">
      <c r="J2" s="319" t="s">
        <v>337</v>
      </c>
      <c r="K2" s="319"/>
    </row>
    <row r="3" spans="1:13" ht="38.450000000000003" customHeight="1">
      <c r="B3" s="320" t="s">
        <v>11</v>
      </c>
      <c r="C3" s="320"/>
      <c r="D3" s="320"/>
      <c r="E3" s="320"/>
      <c r="F3" s="320"/>
      <c r="G3" s="320"/>
      <c r="H3" s="320"/>
      <c r="I3" s="320"/>
      <c r="J3" s="320"/>
      <c r="K3" s="320"/>
    </row>
    <row r="5" spans="1:13">
      <c r="J5" s="319"/>
      <c r="K5" s="319"/>
    </row>
    <row r="6" spans="1:13">
      <c r="J6" s="319"/>
      <c r="K6" s="319"/>
    </row>
    <row r="7" spans="1:13">
      <c r="A7" s="316" t="s">
        <v>0</v>
      </c>
      <c r="B7" s="316" t="s">
        <v>2</v>
      </c>
      <c r="C7" s="316" t="s">
        <v>10</v>
      </c>
      <c r="D7" s="318" t="s">
        <v>8</v>
      </c>
      <c r="E7" s="318"/>
      <c r="F7" s="318"/>
      <c r="G7" s="318"/>
      <c r="H7" s="318"/>
      <c r="I7" s="318"/>
      <c r="J7" s="318"/>
      <c r="K7" s="318"/>
    </row>
    <row r="8" spans="1:13" s="64" customFormat="1" ht="60">
      <c r="A8" s="317"/>
      <c r="B8" s="317"/>
      <c r="C8" s="317"/>
      <c r="D8" s="115" t="s">
        <v>3</v>
      </c>
      <c r="E8" s="115" t="s">
        <v>339</v>
      </c>
      <c r="F8" s="115" t="s">
        <v>550</v>
      </c>
      <c r="G8" s="115" t="s">
        <v>542</v>
      </c>
      <c r="H8" s="115" t="s">
        <v>541</v>
      </c>
      <c r="I8" s="115" t="s">
        <v>540</v>
      </c>
      <c r="J8" s="115" t="s">
        <v>5</v>
      </c>
      <c r="K8" s="115" t="s">
        <v>4</v>
      </c>
    </row>
    <row r="9" spans="1:13" s="64" customFormat="1" ht="25.5" hidden="1" customHeight="1">
      <c r="A9" s="322" t="s">
        <v>268</v>
      </c>
      <c r="B9" s="323"/>
      <c r="C9" s="323"/>
      <c r="D9" s="323"/>
      <c r="E9" s="323"/>
      <c r="F9" s="323"/>
      <c r="G9" s="323"/>
      <c r="H9" s="323"/>
      <c r="I9" s="323"/>
      <c r="J9" s="323"/>
      <c r="K9" s="324"/>
    </row>
    <row r="10" spans="1:13" s="64" customFormat="1" ht="28.15" hidden="1" customHeight="1">
      <c r="A10" s="325" t="s">
        <v>267</v>
      </c>
      <c r="B10" s="325"/>
      <c r="C10" s="325"/>
      <c r="D10" s="325"/>
      <c r="E10" s="325"/>
      <c r="F10" s="325"/>
      <c r="G10" s="325"/>
      <c r="H10" s="325"/>
      <c r="I10" s="325"/>
      <c r="J10" s="325"/>
      <c r="K10" s="325"/>
    </row>
    <row r="11" spans="1:13" s="64" customFormat="1" ht="42" hidden="1" customHeight="1">
      <c r="A11" s="108" t="s">
        <v>28</v>
      </c>
      <c r="B11" s="105" t="s">
        <v>29</v>
      </c>
      <c r="C11" s="193" t="s">
        <v>30</v>
      </c>
      <c r="D11" s="106">
        <v>2</v>
      </c>
      <c r="E11" s="106">
        <v>2</v>
      </c>
      <c r="F11" s="106">
        <v>2</v>
      </c>
      <c r="G11" s="106">
        <v>2</v>
      </c>
      <c r="H11" s="106">
        <v>2</v>
      </c>
      <c r="I11" s="107">
        <v>2</v>
      </c>
      <c r="J11" s="107">
        <v>2</v>
      </c>
      <c r="K11" s="107">
        <v>2</v>
      </c>
    </row>
    <row r="12" spans="1:13" s="64" customFormat="1" ht="76.5" hidden="1" customHeight="1">
      <c r="A12" s="104" t="s">
        <v>31</v>
      </c>
      <c r="B12" s="132" t="s">
        <v>269</v>
      </c>
      <c r="C12" s="177" t="s">
        <v>9</v>
      </c>
      <c r="D12" s="116">
        <v>1.68</v>
      </c>
      <c r="E12" s="176">
        <v>1.47</v>
      </c>
      <c r="F12" s="116">
        <v>1.54</v>
      </c>
      <c r="G12" s="116">
        <v>1.6</v>
      </c>
      <c r="H12" s="116">
        <v>1.66</v>
      </c>
      <c r="I12" s="116">
        <v>1.34</v>
      </c>
      <c r="J12" s="116">
        <v>1.36</v>
      </c>
      <c r="K12" s="116">
        <v>1.37</v>
      </c>
      <c r="M12" s="128">
        <v>1.51</v>
      </c>
    </row>
    <row r="13" spans="1:13" s="64" customFormat="1" ht="39" hidden="1" customHeight="1">
      <c r="A13" s="104" t="s">
        <v>32</v>
      </c>
      <c r="B13" s="132" t="s">
        <v>334</v>
      </c>
      <c r="C13" s="177" t="s">
        <v>284</v>
      </c>
      <c r="D13" s="116">
        <v>11</v>
      </c>
      <c r="E13" s="116">
        <v>8</v>
      </c>
      <c r="F13" s="116">
        <v>9</v>
      </c>
      <c r="G13" s="116">
        <v>10</v>
      </c>
      <c r="H13" s="116">
        <v>11</v>
      </c>
      <c r="I13" s="116">
        <v>12</v>
      </c>
      <c r="J13" s="116">
        <v>13</v>
      </c>
      <c r="K13" s="116">
        <v>14</v>
      </c>
    </row>
    <row r="14" spans="1:13" ht="35.25" hidden="1" customHeight="1">
      <c r="A14" s="326" t="s">
        <v>27</v>
      </c>
      <c r="B14" s="327"/>
      <c r="C14" s="327"/>
      <c r="D14" s="327"/>
      <c r="E14" s="327"/>
      <c r="F14" s="327"/>
      <c r="G14" s="327"/>
      <c r="H14" s="327"/>
      <c r="I14" s="327"/>
      <c r="J14" s="327"/>
      <c r="K14" s="328"/>
    </row>
    <row r="15" spans="1:13" s="64" customFormat="1" ht="21.6" hidden="1" customHeight="1">
      <c r="A15" s="325" t="s">
        <v>270</v>
      </c>
      <c r="B15" s="325"/>
      <c r="C15" s="325"/>
      <c r="D15" s="325"/>
      <c r="E15" s="325"/>
      <c r="F15" s="325"/>
      <c r="G15" s="325"/>
      <c r="H15" s="325"/>
      <c r="I15" s="325"/>
      <c r="J15" s="325"/>
      <c r="K15" s="325"/>
    </row>
    <row r="16" spans="1:13" ht="16.149999999999999" hidden="1" customHeight="1">
      <c r="A16" s="329" t="s">
        <v>33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1"/>
    </row>
    <row r="17" spans="1:11" ht="86.25" hidden="1" customHeight="1">
      <c r="A17" s="53" t="s">
        <v>34</v>
      </c>
      <c r="B17" s="53" t="s">
        <v>35</v>
      </c>
      <c r="C17" s="57" t="s">
        <v>9</v>
      </c>
      <c r="D17" s="77">
        <v>100</v>
      </c>
      <c r="E17" s="77">
        <v>100</v>
      </c>
      <c r="F17" s="77">
        <v>100</v>
      </c>
      <c r="G17" s="77">
        <v>100</v>
      </c>
      <c r="H17" s="77">
        <v>100</v>
      </c>
      <c r="I17" s="77">
        <v>100</v>
      </c>
      <c r="J17" s="77">
        <v>100</v>
      </c>
      <c r="K17" s="77">
        <v>100</v>
      </c>
    </row>
    <row r="18" spans="1:11" ht="71.45" hidden="1" customHeight="1">
      <c r="A18" s="53" t="s">
        <v>36</v>
      </c>
      <c r="B18" s="53" t="s">
        <v>37</v>
      </c>
      <c r="C18" s="57" t="s">
        <v>9</v>
      </c>
      <c r="D18" s="76">
        <v>97</v>
      </c>
      <c r="E18" s="76">
        <v>97</v>
      </c>
      <c r="F18" s="76">
        <v>97</v>
      </c>
      <c r="G18" s="76">
        <v>97</v>
      </c>
      <c r="H18" s="76">
        <v>97</v>
      </c>
      <c r="I18" s="76">
        <v>97</v>
      </c>
      <c r="J18" s="76">
        <v>97</v>
      </c>
      <c r="K18" s="76">
        <v>97</v>
      </c>
    </row>
    <row r="19" spans="1:11" ht="69.599999999999994" hidden="1" customHeight="1">
      <c r="A19" s="53" t="s">
        <v>38</v>
      </c>
      <c r="B19" s="53" t="s">
        <v>39</v>
      </c>
      <c r="C19" s="57" t="s">
        <v>9</v>
      </c>
      <c r="D19" s="76">
        <v>100</v>
      </c>
      <c r="E19" s="76">
        <v>100</v>
      </c>
      <c r="F19" s="76">
        <v>100</v>
      </c>
      <c r="G19" s="76">
        <v>100</v>
      </c>
      <c r="H19" s="76">
        <v>100</v>
      </c>
      <c r="I19" s="76">
        <v>100</v>
      </c>
      <c r="J19" s="76">
        <v>100</v>
      </c>
      <c r="K19" s="76">
        <v>100</v>
      </c>
    </row>
    <row r="20" spans="1:11" ht="74.25" hidden="1" customHeight="1">
      <c r="A20" s="53" t="s">
        <v>40</v>
      </c>
      <c r="B20" s="53" t="s">
        <v>41</v>
      </c>
      <c r="C20" s="57" t="s">
        <v>9</v>
      </c>
      <c r="D20" s="76">
        <v>100</v>
      </c>
      <c r="E20" s="76">
        <v>100</v>
      </c>
      <c r="F20" s="76">
        <v>100</v>
      </c>
      <c r="G20" s="76">
        <v>100</v>
      </c>
      <c r="H20" s="76">
        <v>100</v>
      </c>
      <c r="I20" s="76">
        <v>100</v>
      </c>
      <c r="J20" s="76">
        <v>100</v>
      </c>
      <c r="K20" s="76">
        <v>100</v>
      </c>
    </row>
    <row r="21" spans="1:11" ht="72" hidden="1" customHeight="1">
      <c r="A21" s="53" t="s">
        <v>42</v>
      </c>
      <c r="B21" s="53" t="s">
        <v>43</v>
      </c>
      <c r="C21" s="57" t="s">
        <v>9</v>
      </c>
      <c r="D21" s="76">
        <v>100</v>
      </c>
      <c r="E21" s="76">
        <v>100</v>
      </c>
      <c r="F21" s="76">
        <v>100</v>
      </c>
      <c r="G21" s="76">
        <v>100</v>
      </c>
      <c r="H21" s="76">
        <v>100</v>
      </c>
      <c r="I21" s="76">
        <v>100</v>
      </c>
      <c r="J21" s="76">
        <v>100</v>
      </c>
      <c r="K21" s="76">
        <v>100</v>
      </c>
    </row>
    <row r="22" spans="1:11" ht="105.75" hidden="1" customHeight="1">
      <c r="A22" s="53" t="s">
        <v>44</v>
      </c>
      <c r="B22" s="53" t="s">
        <v>45</v>
      </c>
      <c r="C22" s="57" t="s">
        <v>9</v>
      </c>
      <c r="D22" s="76">
        <v>0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</row>
    <row r="23" spans="1:11" ht="23.25" customHeight="1">
      <c r="A23" s="332" t="s">
        <v>46</v>
      </c>
      <c r="B23" s="333"/>
      <c r="C23" s="333"/>
      <c r="D23" s="333"/>
      <c r="E23" s="333"/>
      <c r="F23" s="333"/>
      <c r="G23" s="333"/>
      <c r="H23" s="333"/>
      <c r="I23" s="333"/>
      <c r="J23" s="333"/>
      <c r="K23" s="334"/>
    </row>
    <row r="24" spans="1:11" ht="48.75" customHeight="1">
      <c r="A24" s="183" t="s">
        <v>47</v>
      </c>
      <c r="B24" s="183" t="s">
        <v>544</v>
      </c>
      <c r="C24" s="194" t="s">
        <v>551</v>
      </c>
      <c r="D24" s="129">
        <f>D25/D54</f>
        <v>3.9230798780694816</v>
      </c>
      <c r="E24" s="129" t="e">
        <f>E25/E54</f>
        <v>#DIV/0!</v>
      </c>
      <c r="F24" s="129" t="e">
        <f t="shared" ref="F24:K24" si="0">F25/F54</f>
        <v>#DIV/0!</v>
      </c>
      <c r="G24" s="129" t="e">
        <f t="shared" si="0"/>
        <v>#DIV/0!</v>
      </c>
      <c r="H24" s="129" t="e">
        <f t="shared" si="0"/>
        <v>#DIV/0!</v>
      </c>
      <c r="I24" s="129" t="e">
        <f t="shared" si="0"/>
        <v>#DIV/0!</v>
      </c>
      <c r="J24" s="129" t="e">
        <f t="shared" si="0"/>
        <v>#DIV/0!</v>
      </c>
      <c r="K24" s="129" t="e">
        <f t="shared" si="0"/>
        <v>#DIV/0!</v>
      </c>
    </row>
    <row r="25" spans="1:11" ht="15" customHeight="1">
      <c r="A25" s="53"/>
      <c r="B25" s="53" t="s">
        <v>24</v>
      </c>
      <c r="C25" s="57"/>
      <c r="D25" s="78">
        <f>D26+D27+D28+D29+D30+D31+D32+D33+D34+D35+D36+D37+D38</f>
        <v>4957094.2799999993</v>
      </c>
      <c r="E25" s="78">
        <f>E26+E27+E28+E29+E30+E31+E32+E33+E34+E35+E36+E37+E38</f>
        <v>0</v>
      </c>
      <c r="F25" s="78">
        <f t="shared" ref="F25:K25" si="1">F26+F27+F28+F29+F30+F31+F32+F33+F34+F35+F36+F37+F38</f>
        <v>0</v>
      </c>
      <c r="G25" s="78">
        <f t="shared" si="1"/>
        <v>0</v>
      </c>
      <c r="H25" s="78">
        <f t="shared" si="1"/>
        <v>0</v>
      </c>
      <c r="I25" s="78">
        <f t="shared" si="1"/>
        <v>0</v>
      </c>
      <c r="J25" s="78">
        <f t="shared" si="1"/>
        <v>0</v>
      </c>
      <c r="K25" s="78">
        <f t="shared" si="1"/>
        <v>0</v>
      </c>
    </row>
    <row r="26" spans="1:11" ht="15" customHeight="1">
      <c r="A26" s="53"/>
      <c r="B26" s="133" t="s">
        <v>340</v>
      </c>
      <c r="C26" s="57"/>
      <c r="D26" s="76">
        <v>7050</v>
      </c>
      <c r="E26" s="77"/>
      <c r="F26" s="77"/>
      <c r="G26" s="77"/>
      <c r="H26" s="77"/>
      <c r="I26" s="77"/>
      <c r="J26" s="77"/>
      <c r="K26" s="77"/>
    </row>
    <row r="27" spans="1:11" ht="15" customHeight="1">
      <c r="A27" s="53"/>
      <c r="B27" s="133" t="s">
        <v>353</v>
      </c>
      <c r="C27" s="57"/>
      <c r="D27" s="76">
        <v>24164</v>
      </c>
      <c r="E27" s="76"/>
      <c r="F27" s="76"/>
      <c r="G27" s="76"/>
      <c r="H27" s="76"/>
      <c r="I27" s="76"/>
      <c r="J27" s="76"/>
      <c r="K27" s="76"/>
    </row>
    <row r="28" spans="1:11" ht="15.75" customHeight="1">
      <c r="A28" s="53"/>
      <c r="B28" s="134" t="s">
        <v>341</v>
      </c>
      <c r="C28" s="57"/>
      <c r="D28" s="76">
        <v>2365300</v>
      </c>
      <c r="E28" s="121"/>
      <c r="F28" s="121"/>
      <c r="G28" s="121"/>
      <c r="H28" s="121"/>
      <c r="I28" s="121"/>
      <c r="J28" s="121"/>
      <c r="K28" s="121"/>
    </row>
    <row r="29" spans="1:11" ht="25.5" customHeight="1">
      <c r="A29" s="53"/>
      <c r="B29" s="134" t="s">
        <v>343</v>
      </c>
      <c r="C29" s="57"/>
      <c r="D29" s="76">
        <v>1955831</v>
      </c>
      <c r="E29" s="76"/>
      <c r="F29" s="76"/>
      <c r="G29" s="76"/>
      <c r="H29" s="76"/>
      <c r="I29" s="76"/>
      <c r="J29" s="76"/>
      <c r="K29" s="76"/>
    </row>
    <row r="30" spans="1:11" ht="24.75" customHeight="1">
      <c r="A30" s="53"/>
      <c r="B30" s="134" t="s">
        <v>350</v>
      </c>
      <c r="C30" s="57"/>
      <c r="D30" s="76">
        <v>566671</v>
      </c>
      <c r="E30" s="79"/>
      <c r="F30" s="135"/>
      <c r="G30" s="2"/>
      <c r="H30" s="2"/>
      <c r="I30" s="2"/>
      <c r="J30" s="2"/>
      <c r="K30" s="2"/>
    </row>
    <row r="31" spans="1:11" ht="15" customHeight="1">
      <c r="A31" s="53"/>
      <c r="B31" s="133" t="s">
        <v>342</v>
      </c>
      <c r="C31" s="57"/>
      <c r="D31" s="76">
        <v>426.64</v>
      </c>
      <c r="E31" s="76"/>
      <c r="F31" s="76"/>
      <c r="G31" s="76"/>
      <c r="H31" s="76"/>
      <c r="I31" s="76"/>
      <c r="J31" s="76"/>
      <c r="K31" s="76"/>
    </row>
    <row r="32" spans="1:11" ht="15" customHeight="1">
      <c r="A32" s="53"/>
      <c r="B32" s="133" t="s">
        <v>344</v>
      </c>
      <c r="C32" s="57"/>
      <c r="D32" s="76">
        <v>5139</v>
      </c>
      <c r="E32" s="76"/>
      <c r="F32" s="76"/>
      <c r="G32" s="76"/>
      <c r="H32" s="76"/>
      <c r="I32" s="76"/>
      <c r="J32" s="76"/>
      <c r="K32" s="76"/>
    </row>
    <row r="33" spans="1:11" ht="15" customHeight="1">
      <c r="A33" s="53"/>
      <c r="B33" s="133" t="s">
        <v>91</v>
      </c>
      <c r="C33" s="57"/>
      <c r="D33" s="76">
        <v>315</v>
      </c>
      <c r="E33" s="76"/>
      <c r="F33" s="76"/>
      <c r="G33" s="76"/>
      <c r="H33" s="76"/>
      <c r="I33" s="76"/>
      <c r="J33" s="76"/>
      <c r="K33" s="76"/>
    </row>
    <row r="34" spans="1:11" ht="15" customHeight="1">
      <c r="A34" s="53"/>
      <c r="B34" s="133" t="s">
        <v>345</v>
      </c>
      <c r="C34" s="57"/>
      <c r="D34" s="76">
        <v>11.04</v>
      </c>
      <c r="E34" s="76"/>
      <c r="F34" s="76"/>
      <c r="G34" s="79"/>
      <c r="H34" s="79"/>
      <c r="I34" s="79"/>
      <c r="J34" s="79"/>
      <c r="K34" s="79"/>
    </row>
    <row r="35" spans="1:11" ht="15" customHeight="1">
      <c r="A35" s="53"/>
      <c r="B35" s="133" t="s">
        <v>346</v>
      </c>
      <c r="C35" s="57"/>
      <c r="D35" s="76"/>
      <c r="E35" s="76"/>
      <c r="F35" s="76"/>
      <c r="G35" s="76"/>
      <c r="H35" s="76"/>
      <c r="I35" s="76"/>
      <c r="J35" s="76"/>
      <c r="K35" s="76"/>
    </row>
    <row r="36" spans="1:11" ht="15" customHeight="1">
      <c r="A36" s="53"/>
      <c r="B36" s="133" t="s">
        <v>347</v>
      </c>
      <c r="C36" s="57"/>
      <c r="D36" s="119">
        <v>31985</v>
      </c>
      <c r="E36" s="119"/>
      <c r="F36" s="119"/>
      <c r="G36" s="76"/>
      <c r="H36" s="76"/>
      <c r="I36" s="76"/>
      <c r="J36" s="76"/>
      <c r="K36" s="76"/>
    </row>
    <row r="37" spans="1:11" ht="15" customHeight="1">
      <c r="A37" s="53"/>
      <c r="B37" s="133" t="s">
        <v>348</v>
      </c>
      <c r="C37" s="57"/>
      <c r="D37" s="119">
        <v>201.6</v>
      </c>
      <c r="E37" s="119"/>
      <c r="F37" s="119"/>
      <c r="G37" s="76"/>
      <c r="H37" s="76"/>
      <c r="I37" s="76"/>
      <c r="J37" s="76"/>
      <c r="K37" s="76"/>
    </row>
    <row r="38" spans="1:11" ht="15" customHeight="1">
      <c r="A38" s="53"/>
      <c r="B38" s="133" t="s">
        <v>349</v>
      </c>
      <c r="C38" s="57"/>
      <c r="D38" s="76"/>
      <c r="E38" s="76"/>
      <c r="F38" s="76"/>
      <c r="G38" s="76"/>
      <c r="H38" s="76"/>
      <c r="I38" s="76"/>
      <c r="J38" s="76"/>
      <c r="K38" s="76"/>
    </row>
    <row r="39" spans="1:11" s="120" customFormat="1" ht="40.5" customHeight="1">
      <c r="A39" s="183" t="s">
        <v>49</v>
      </c>
      <c r="B39" s="183" t="s">
        <v>545</v>
      </c>
      <c r="C39" s="194" t="s">
        <v>552</v>
      </c>
      <c r="D39" s="184">
        <f>D40/D54</f>
        <v>3.5566589354101757E-2</v>
      </c>
      <c r="E39" s="184" t="e">
        <f>E40/E54</f>
        <v>#DIV/0!</v>
      </c>
      <c r="F39" s="184" t="e">
        <f t="shared" ref="F39:K39" si="2">F40/F54</f>
        <v>#DIV/0!</v>
      </c>
      <c r="G39" s="184" t="e">
        <f t="shared" si="2"/>
        <v>#DIV/0!</v>
      </c>
      <c r="H39" s="184" t="e">
        <f t="shared" si="2"/>
        <v>#DIV/0!</v>
      </c>
      <c r="I39" s="184" t="e">
        <f t="shared" si="2"/>
        <v>#DIV/0!</v>
      </c>
      <c r="J39" s="184" t="e">
        <f t="shared" si="2"/>
        <v>#DIV/0!</v>
      </c>
      <c r="K39" s="184" t="e">
        <f t="shared" si="2"/>
        <v>#DIV/0!</v>
      </c>
    </row>
    <row r="40" spans="1:11" ht="15" customHeight="1">
      <c r="A40" s="53"/>
      <c r="B40" s="53" t="s">
        <v>24</v>
      </c>
      <c r="C40" s="57"/>
      <c r="D40" s="79">
        <f>D41+D42+D43+D44+D45+D46+D47+D48+D49+D50+D51+D52+D53</f>
        <v>44940.950000000004</v>
      </c>
      <c r="E40" s="79">
        <f>E41+E42+E43+E44+E45+E46+E47+E48+E49+E50+E51+E52+E53</f>
        <v>0</v>
      </c>
      <c r="F40" s="79">
        <f t="shared" ref="F40:K40" si="3">F41+F42+F43+F44+F45+F46+F47+F48+F49+F50+F51+F52+F53</f>
        <v>0</v>
      </c>
      <c r="G40" s="79">
        <f t="shared" si="3"/>
        <v>0</v>
      </c>
      <c r="H40" s="79">
        <f t="shared" si="3"/>
        <v>0</v>
      </c>
      <c r="I40" s="79">
        <f t="shared" si="3"/>
        <v>0</v>
      </c>
      <c r="J40" s="79">
        <f t="shared" si="3"/>
        <v>0</v>
      </c>
      <c r="K40" s="79">
        <f t="shared" si="3"/>
        <v>0</v>
      </c>
    </row>
    <row r="41" spans="1:11" ht="15" customHeight="1">
      <c r="A41" s="53"/>
      <c r="B41" s="133" t="s">
        <v>340</v>
      </c>
      <c r="C41" s="57"/>
      <c r="D41" s="76">
        <v>20.62</v>
      </c>
      <c r="E41" s="76"/>
      <c r="F41" s="76"/>
      <c r="G41" s="76"/>
      <c r="H41" s="76"/>
      <c r="I41" s="76"/>
      <c r="J41" s="76"/>
      <c r="K41" s="76"/>
    </row>
    <row r="42" spans="1:11" ht="15" customHeight="1">
      <c r="A42" s="53"/>
      <c r="B42" s="133" t="s">
        <v>353</v>
      </c>
      <c r="C42" s="57"/>
      <c r="D42" s="76">
        <v>65.900000000000006</v>
      </c>
      <c r="E42" s="76"/>
      <c r="F42" s="76"/>
      <c r="G42" s="76"/>
      <c r="H42" s="76"/>
      <c r="I42" s="76"/>
      <c r="J42" s="76"/>
      <c r="K42" s="76"/>
    </row>
    <row r="43" spans="1:11" ht="15" customHeight="1">
      <c r="A43" s="53"/>
      <c r="B43" s="134" t="s">
        <v>341</v>
      </c>
      <c r="C43" s="57"/>
      <c r="D43" s="76">
        <v>28787.95</v>
      </c>
      <c r="E43" s="121"/>
      <c r="F43" s="121"/>
      <c r="G43" s="121"/>
      <c r="H43" s="121"/>
      <c r="I43" s="121"/>
      <c r="J43" s="121"/>
      <c r="K43" s="121"/>
    </row>
    <row r="44" spans="1:11" ht="27" customHeight="1">
      <c r="A44" s="53"/>
      <c r="B44" s="134" t="s">
        <v>343</v>
      </c>
      <c r="C44" s="57"/>
      <c r="D44" s="76">
        <v>9994.5</v>
      </c>
      <c r="E44" s="76"/>
      <c r="F44" s="76"/>
      <c r="G44" s="76"/>
      <c r="H44" s="76"/>
      <c r="I44" s="76"/>
      <c r="J44" s="76"/>
      <c r="K44" s="76"/>
    </row>
    <row r="45" spans="1:11" ht="26.25" customHeight="1">
      <c r="A45" s="53"/>
      <c r="B45" s="134" t="s">
        <v>350</v>
      </c>
      <c r="C45" s="57"/>
      <c r="D45" s="76">
        <v>4403.8</v>
      </c>
      <c r="E45" s="76"/>
      <c r="F45" s="135"/>
      <c r="G45" s="135"/>
      <c r="H45" s="135"/>
      <c r="I45" s="135"/>
      <c r="J45" s="135"/>
      <c r="K45" s="135"/>
    </row>
    <row r="46" spans="1:11" ht="15" customHeight="1">
      <c r="A46" s="53"/>
      <c r="B46" s="133" t="s">
        <v>342</v>
      </c>
      <c r="C46" s="57"/>
      <c r="D46" s="76">
        <v>1378.18</v>
      </c>
      <c r="E46" s="76"/>
      <c r="F46" s="76"/>
      <c r="G46" s="76"/>
      <c r="H46" s="76"/>
      <c r="I46" s="76"/>
      <c r="J46" s="76"/>
      <c r="K46" s="76"/>
    </row>
    <row r="47" spans="1:11" ht="15" customHeight="1">
      <c r="A47" s="53"/>
      <c r="B47" s="133" t="s">
        <v>344</v>
      </c>
      <c r="C47" s="57"/>
      <c r="D47" s="76">
        <v>126.4</v>
      </c>
      <c r="E47" s="76"/>
      <c r="F47" s="76"/>
      <c r="G47" s="76"/>
      <c r="H47" s="76"/>
      <c r="I47" s="76"/>
      <c r="J47" s="76"/>
      <c r="K47" s="76"/>
    </row>
    <row r="48" spans="1:11" ht="15" customHeight="1">
      <c r="A48" s="53"/>
      <c r="B48" s="133" t="s">
        <v>91</v>
      </c>
      <c r="C48" s="57"/>
      <c r="D48" s="76">
        <v>31.7</v>
      </c>
      <c r="E48" s="76"/>
      <c r="F48" s="76"/>
      <c r="G48" s="76"/>
      <c r="H48" s="76"/>
      <c r="I48" s="76"/>
      <c r="J48" s="76"/>
      <c r="K48" s="76"/>
    </row>
    <row r="49" spans="1:11" ht="15" customHeight="1">
      <c r="A49" s="53"/>
      <c r="B49" s="133" t="s">
        <v>345</v>
      </c>
      <c r="C49" s="57"/>
      <c r="D49" s="79">
        <v>57.9</v>
      </c>
      <c r="E49" s="79"/>
      <c r="F49" s="79"/>
      <c r="G49" s="79"/>
      <c r="H49" s="79"/>
      <c r="I49" s="79"/>
      <c r="J49" s="79"/>
      <c r="K49" s="79"/>
    </row>
    <row r="50" spans="1:11" ht="15" customHeight="1">
      <c r="A50" s="53"/>
      <c r="B50" s="133" t="s">
        <v>346</v>
      </c>
      <c r="C50" s="57"/>
      <c r="D50" s="76"/>
      <c r="E50" s="76"/>
      <c r="F50" s="76"/>
      <c r="G50" s="76"/>
      <c r="H50" s="76"/>
      <c r="I50" s="76"/>
      <c r="J50" s="76"/>
      <c r="K50" s="76"/>
    </row>
    <row r="51" spans="1:11" ht="15" customHeight="1">
      <c r="A51" s="53"/>
      <c r="B51" s="133" t="s">
        <v>347</v>
      </c>
      <c r="C51" s="57"/>
      <c r="D51" s="119">
        <v>37</v>
      </c>
      <c r="E51" s="119"/>
      <c r="F51" s="119"/>
      <c r="G51" s="76"/>
      <c r="H51" s="76"/>
      <c r="I51" s="76"/>
      <c r="J51" s="76"/>
      <c r="K51" s="76"/>
    </row>
    <row r="52" spans="1:11" ht="15" customHeight="1">
      <c r="A52" s="53"/>
      <c r="B52" s="133" t="s">
        <v>348</v>
      </c>
      <c r="C52" s="57"/>
      <c r="D52" s="119">
        <v>37</v>
      </c>
      <c r="E52" s="119"/>
      <c r="F52" s="119"/>
      <c r="G52" s="119"/>
      <c r="H52" s="119"/>
      <c r="I52" s="119"/>
      <c r="J52" s="119"/>
      <c r="K52" s="119"/>
    </row>
    <row r="53" spans="1:11" ht="15" customHeight="1">
      <c r="A53" s="53"/>
      <c r="B53" s="133" t="s">
        <v>349</v>
      </c>
      <c r="C53" s="57"/>
      <c r="D53" s="76"/>
      <c r="E53" s="76"/>
      <c r="F53" s="76"/>
      <c r="G53" s="76"/>
      <c r="H53" s="76"/>
      <c r="I53" s="76"/>
      <c r="J53" s="76"/>
      <c r="K53" s="76"/>
    </row>
    <row r="54" spans="1:11" ht="36.75" customHeight="1">
      <c r="A54" s="188"/>
      <c r="B54" s="185" t="s">
        <v>351</v>
      </c>
      <c r="C54" s="186" t="s">
        <v>110</v>
      </c>
      <c r="D54" s="187">
        <f>D56+D57+D58+D59+D60+D61+D62+D63+D64+D65+D66+D67+D68</f>
        <v>1263572.1000000001</v>
      </c>
      <c r="E54" s="187">
        <f>E56+E57+E58+E59+E60+E61+E62+E63+E64+E65+E66+E67+E68</f>
        <v>0</v>
      </c>
      <c r="F54" s="187">
        <f t="shared" ref="F54:K54" si="4">F56+F57+F58+F59+F60+F61+F62+F63+F64+F65+F66+F67+F68</f>
        <v>0</v>
      </c>
      <c r="G54" s="187">
        <f t="shared" si="4"/>
        <v>0</v>
      </c>
      <c r="H54" s="187">
        <f t="shared" si="4"/>
        <v>0</v>
      </c>
      <c r="I54" s="187">
        <f t="shared" si="4"/>
        <v>0</v>
      </c>
      <c r="J54" s="187">
        <f t="shared" si="4"/>
        <v>0</v>
      </c>
      <c r="K54" s="187">
        <f t="shared" si="4"/>
        <v>0</v>
      </c>
    </row>
    <row r="55" spans="1:11" ht="15" customHeight="1">
      <c r="A55" s="53"/>
      <c r="B55" s="53" t="s">
        <v>24</v>
      </c>
      <c r="C55" s="57"/>
      <c r="D55" s="76"/>
      <c r="E55" s="76"/>
      <c r="F55" s="76"/>
      <c r="G55" s="76"/>
      <c r="H55" s="76"/>
      <c r="I55" s="76"/>
      <c r="J55" s="76"/>
      <c r="K55" s="76"/>
    </row>
    <row r="56" spans="1:11" ht="15" customHeight="1">
      <c r="A56" s="53"/>
      <c r="B56" s="133" t="s">
        <v>340</v>
      </c>
      <c r="C56" s="57"/>
      <c r="D56" s="76">
        <v>132.9</v>
      </c>
      <c r="E56" s="76"/>
      <c r="F56" s="76"/>
      <c r="G56" s="76"/>
      <c r="H56" s="76"/>
      <c r="I56" s="76"/>
      <c r="J56" s="76"/>
      <c r="K56" s="76"/>
    </row>
    <row r="57" spans="1:11" ht="15" customHeight="1">
      <c r="A57" s="53"/>
      <c r="B57" s="133" t="s">
        <v>353</v>
      </c>
      <c r="C57" s="57"/>
      <c r="D57" s="76">
        <v>238.6</v>
      </c>
      <c r="E57" s="76"/>
      <c r="F57" s="76"/>
      <c r="G57" s="76"/>
      <c r="H57" s="76"/>
      <c r="I57" s="76"/>
      <c r="J57" s="76"/>
      <c r="K57" s="76"/>
    </row>
    <row r="58" spans="1:11" ht="15" customHeight="1">
      <c r="A58" s="53"/>
      <c r="B58" s="134" t="s">
        <v>341</v>
      </c>
      <c r="C58" s="57"/>
      <c r="D58" s="76">
        <v>1070004</v>
      </c>
      <c r="E58" s="121"/>
      <c r="F58" s="121"/>
      <c r="G58" s="121"/>
      <c r="H58" s="121"/>
      <c r="I58" s="121"/>
      <c r="J58" s="121"/>
      <c r="K58" s="121"/>
    </row>
    <row r="59" spans="1:11" ht="26.25" customHeight="1">
      <c r="A59" s="53"/>
      <c r="B59" s="134" t="s">
        <v>343</v>
      </c>
      <c r="C59" s="57"/>
      <c r="D59" s="76">
        <v>19856</v>
      </c>
      <c r="E59" s="76"/>
      <c r="F59" s="76"/>
      <c r="G59" s="76"/>
      <c r="H59" s="76"/>
      <c r="I59" s="76"/>
      <c r="J59" s="76"/>
      <c r="K59" s="76"/>
    </row>
    <row r="60" spans="1:11" ht="24.75" customHeight="1">
      <c r="A60" s="53"/>
      <c r="B60" s="134" t="s">
        <v>350</v>
      </c>
      <c r="C60" s="57"/>
      <c r="D60" s="76">
        <v>166555</v>
      </c>
      <c r="E60" s="78"/>
      <c r="F60" s="136"/>
      <c r="G60" s="136"/>
      <c r="H60" s="136"/>
      <c r="I60" s="136"/>
      <c r="J60" s="136"/>
      <c r="K60" s="136"/>
    </row>
    <row r="61" spans="1:11" ht="15" customHeight="1">
      <c r="A61" s="53"/>
      <c r="B61" s="133" t="s">
        <v>342</v>
      </c>
      <c r="C61" s="57"/>
      <c r="D61" s="76">
        <v>5403.6</v>
      </c>
      <c r="E61" s="76"/>
      <c r="F61" s="76"/>
      <c r="G61" s="76"/>
      <c r="H61" s="76"/>
      <c r="I61" s="76"/>
      <c r="J61" s="76"/>
      <c r="K61" s="76"/>
    </row>
    <row r="62" spans="1:11" ht="15" customHeight="1">
      <c r="A62" s="53"/>
      <c r="B62" s="133" t="s">
        <v>344</v>
      </c>
      <c r="C62" s="57"/>
      <c r="D62" s="76">
        <v>458</v>
      </c>
      <c r="E62" s="76"/>
      <c r="F62" s="76"/>
      <c r="G62" s="76"/>
      <c r="H62" s="76"/>
      <c r="I62" s="76"/>
      <c r="J62" s="76"/>
      <c r="K62" s="76"/>
    </row>
    <row r="63" spans="1:11" ht="15" customHeight="1">
      <c r="A63" s="53"/>
      <c r="B63" s="133" t="s">
        <v>91</v>
      </c>
      <c r="C63" s="57"/>
      <c r="D63" s="76">
        <v>108</v>
      </c>
      <c r="E63" s="76"/>
      <c r="F63" s="76"/>
      <c r="G63" s="76"/>
      <c r="H63" s="76"/>
      <c r="I63" s="76"/>
      <c r="J63" s="76"/>
      <c r="K63" s="76"/>
    </row>
    <row r="64" spans="1:11" ht="15" customHeight="1">
      <c r="A64" s="53"/>
      <c r="B64" s="133" t="s">
        <v>345</v>
      </c>
      <c r="C64" s="57"/>
      <c r="D64" s="76">
        <v>319.10000000000002</v>
      </c>
      <c r="E64" s="76"/>
      <c r="F64" s="76"/>
      <c r="G64" s="76"/>
      <c r="H64" s="76"/>
      <c r="I64" s="76"/>
      <c r="J64" s="76"/>
      <c r="K64" s="76"/>
    </row>
    <row r="65" spans="1:11" ht="15" customHeight="1">
      <c r="A65" s="53"/>
      <c r="B65" s="133" t="s">
        <v>346</v>
      </c>
      <c r="C65" s="57"/>
      <c r="D65" s="76"/>
      <c r="E65" s="76"/>
      <c r="F65" s="76"/>
      <c r="G65" s="76"/>
      <c r="H65" s="76"/>
      <c r="I65" s="76"/>
      <c r="J65" s="76"/>
      <c r="K65" s="76"/>
    </row>
    <row r="66" spans="1:11" ht="15" customHeight="1">
      <c r="A66" s="53"/>
      <c r="B66" s="133" t="s">
        <v>347</v>
      </c>
      <c r="C66" s="57"/>
      <c r="D66" s="119">
        <v>256.2</v>
      </c>
      <c r="E66" s="119"/>
      <c r="F66" s="119"/>
      <c r="G66" s="76"/>
      <c r="H66" s="76"/>
      <c r="I66" s="76"/>
      <c r="J66" s="76"/>
      <c r="K66" s="76"/>
    </row>
    <row r="67" spans="1:11" ht="15" customHeight="1">
      <c r="A67" s="53"/>
      <c r="B67" s="133" t="s">
        <v>348</v>
      </c>
      <c r="C67" s="57"/>
      <c r="D67" s="119">
        <v>240.7</v>
      </c>
      <c r="E67" s="119"/>
      <c r="F67" s="119"/>
      <c r="G67" s="119"/>
      <c r="H67" s="119"/>
      <c r="I67" s="119"/>
      <c r="J67" s="119"/>
      <c r="K67" s="119"/>
    </row>
    <row r="68" spans="1:11" ht="15" customHeight="1">
      <c r="A68" s="53"/>
      <c r="B68" s="133" t="s">
        <v>349</v>
      </c>
      <c r="C68" s="57"/>
      <c r="D68" s="76"/>
      <c r="E68" s="76"/>
      <c r="F68" s="76"/>
      <c r="G68" s="76"/>
      <c r="H68" s="76"/>
      <c r="I68" s="76"/>
      <c r="J68" s="76"/>
      <c r="K68" s="76"/>
    </row>
    <row r="69" spans="1:11" s="120" customFormat="1" ht="38.25" customHeight="1">
      <c r="A69" s="183" t="s">
        <v>50</v>
      </c>
      <c r="B69" s="183" t="s">
        <v>546</v>
      </c>
      <c r="C69" s="194" t="s">
        <v>553</v>
      </c>
      <c r="D69" s="190">
        <f t="shared" ref="D69:K69" si="5">D75/D99</f>
        <v>2.4406779661016951</v>
      </c>
      <c r="E69" s="190" t="e">
        <f t="shared" si="5"/>
        <v>#DIV/0!</v>
      </c>
      <c r="F69" s="190" t="e">
        <f t="shared" si="5"/>
        <v>#DIV/0!</v>
      </c>
      <c r="G69" s="190" t="e">
        <f t="shared" si="5"/>
        <v>#DIV/0!</v>
      </c>
      <c r="H69" s="190" t="e">
        <f t="shared" si="5"/>
        <v>#DIV/0!</v>
      </c>
      <c r="I69" s="190" t="e">
        <f t="shared" si="5"/>
        <v>#DIV/0!</v>
      </c>
      <c r="J69" s="190" t="e">
        <f t="shared" si="5"/>
        <v>#DIV/0!</v>
      </c>
      <c r="K69" s="190" t="e">
        <f t="shared" si="5"/>
        <v>#DIV/0!</v>
      </c>
    </row>
    <row r="70" spans="1:11" ht="15" customHeight="1">
      <c r="A70" s="53"/>
      <c r="B70" s="53" t="s">
        <v>24</v>
      </c>
      <c r="C70" s="57"/>
      <c r="D70" s="78">
        <f>D71+D72+D73+D74+D75+D76+D77+D78+D79+D80+D81+D82+D83</f>
        <v>191546.8</v>
      </c>
      <c r="E70" s="78">
        <f>E71+E72+E73+E74+E75+E76+E77+E78+E79+E80+E81+E82+E83</f>
        <v>0</v>
      </c>
      <c r="F70" s="78">
        <f t="shared" ref="F70:K70" si="6">F71+F72+F73+F74+F75+F76+F77+F78+F79+F80+F81+F82+F83</f>
        <v>0</v>
      </c>
      <c r="G70" s="78">
        <f t="shared" si="6"/>
        <v>0</v>
      </c>
      <c r="H70" s="78">
        <f t="shared" si="6"/>
        <v>0</v>
      </c>
      <c r="I70" s="78">
        <f t="shared" si="6"/>
        <v>0</v>
      </c>
      <c r="J70" s="78">
        <f t="shared" si="6"/>
        <v>0</v>
      </c>
      <c r="K70" s="78">
        <f t="shared" si="6"/>
        <v>0</v>
      </c>
    </row>
    <row r="71" spans="1:11" ht="15" customHeight="1">
      <c r="A71" s="53"/>
      <c r="B71" s="133" t="s">
        <v>340</v>
      </c>
      <c r="C71" s="57"/>
      <c r="D71" s="78">
        <v>32</v>
      </c>
      <c r="E71" s="78"/>
      <c r="F71" s="78"/>
      <c r="G71" s="78"/>
      <c r="H71" s="78"/>
      <c r="I71" s="78"/>
      <c r="J71" s="78"/>
      <c r="K71" s="78"/>
    </row>
    <row r="72" spans="1:11" ht="15" customHeight="1">
      <c r="A72" s="53"/>
      <c r="B72" s="133" t="s">
        <v>353</v>
      </c>
      <c r="C72" s="57"/>
      <c r="D72" s="78">
        <v>195</v>
      </c>
      <c r="E72" s="78"/>
      <c r="F72" s="78"/>
      <c r="G72" s="78"/>
      <c r="H72" s="78"/>
      <c r="I72" s="78"/>
      <c r="J72" s="78"/>
      <c r="K72" s="78"/>
    </row>
    <row r="73" spans="1:11" ht="15" customHeight="1">
      <c r="A73" s="53"/>
      <c r="B73" s="134" t="s">
        <v>341</v>
      </c>
      <c r="C73" s="57"/>
      <c r="D73" s="78">
        <v>86471.3</v>
      </c>
      <c r="E73" s="121"/>
      <c r="F73" s="121"/>
      <c r="G73" s="121"/>
      <c r="H73" s="121"/>
      <c r="I73" s="121"/>
      <c r="J73" s="121"/>
      <c r="K73" s="121"/>
    </row>
    <row r="74" spans="1:11" ht="26.25" customHeight="1">
      <c r="A74" s="53"/>
      <c r="B74" s="134" t="s">
        <v>343</v>
      </c>
      <c r="C74" s="57"/>
      <c r="D74" s="78">
        <v>97137</v>
      </c>
      <c r="E74" s="78"/>
      <c r="F74" s="78"/>
      <c r="G74" s="78"/>
      <c r="H74" s="78"/>
      <c r="I74" s="78"/>
      <c r="J74" s="78"/>
      <c r="K74" s="78"/>
    </row>
    <row r="75" spans="1:11" ht="24.75" customHeight="1">
      <c r="A75" s="53"/>
      <c r="B75" s="134" t="s">
        <v>350</v>
      </c>
      <c r="C75" s="57"/>
      <c r="D75" s="78">
        <v>5472</v>
      </c>
      <c r="E75" s="78"/>
      <c r="F75" s="2"/>
      <c r="G75" s="2"/>
      <c r="H75" s="135"/>
      <c r="I75" s="2"/>
      <c r="J75" s="2"/>
      <c r="K75" s="2"/>
    </row>
    <row r="76" spans="1:11" ht="15" customHeight="1">
      <c r="A76" s="53"/>
      <c r="B76" s="133" t="s">
        <v>342</v>
      </c>
      <c r="C76" s="57"/>
      <c r="D76" s="78">
        <v>2190.5</v>
      </c>
      <c r="E76" s="78"/>
      <c r="F76" s="78"/>
      <c r="G76" s="78"/>
      <c r="H76" s="78"/>
      <c r="I76" s="78"/>
      <c r="J76" s="78"/>
      <c r="K76" s="78"/>
    </row>
    <row r="77" spans="1:11" ht="15" customHeight="1">
      <c r="A77" s="53"/>
      <c r="B77" s="133" t="s">
        <v>344</v>
      </c>
      <c r="C77" s="57"/>
      <c r="D77" s="78">
        <v>49</v>
      </c>
      <c r="E77" s="78"/>
      <c r="F77" s="78"/>
      <c r="G77" s="78"/>
      <c r="H77" s="78"/>
      <c r="I77" s="78"/>
      <c r="J77" s="78"/>
      <c r="K77" s="78"/>
    </row>
    <row r="78" spans="1:11" ht="15" customHeight="1">
      <c r="A78" s="53"/>
      <c r="B78" s="133" t="s">
        <v>91</v>
      </c>
      <c r="C78" s="57"/>
      <c r="D78" s="78">
        <v>0</v>
      </c>
      <c r="E78" s="78"/>
      <c r="F78" s="78"/>
      <c r="G78" s="78"/>
      <c r="H78" s="78"/>
      <c r="I78" s="78"/>
      <c r="J78" s="78"/>
      <c r="K78" s="78"/>
    </row>
    <row r="79" spans="1:11" ht="15" customHeight="1">
      <c r="A79" s="53"/>
      <c r="B79" s="133" t="s">
        <v>345</v>
      </c>
      <c r="C79" s="57"/>
      <c r="D79" s="78">
        <v>0</v>
      </c>
      <c r="E79" s="78"/>
      <c r="F79" s="78"/>
      <c r="G79" s="78"/>
      <c r="H79" s="78"/>
      <c r="I79" s="78"/>
      <c r="J79" s="78"/>
      <c r="K79" s="78"/>
    </row>
    <row r="80" spans="1:11" ht="15" customHeight="1">
      <c r="A80" s="53"/>
      <c r="B80" s="133" t="s">
        <v>346</v>
      </c>
      <c r="C80" s="57"/>
      <c r="D80" s="78"/>
      <c r="E80" s="78"/>
      <c r="F80" s="78"/>
      <c r="G80" s="78"/>
      <c r="H80" s="78"/>
      <c r="I80" s="78"/>
      <c r="J80" s="78"/>
      <c r="K80" s="78"/>
    </row>
    <row r="81" spans="1:11" ht="15" customHeight="1">
      <c r="A81" s="53"/>
      <c r="B81" s="133" t="s">
        <v>347</v>
      </c>
      <c r="C81" s="57"/>
      <c r="D81" s="78"/>
      <c r="E81" s="78"/>
      <c r="F81" s="78"/>
      <c r="G81" s="78"/>
      <c r="H81" s="78"/>
      <c r="I81" s="78"/>
      <c r="J81" s="78"/>
      <c r="K81" s="78"/>
    </row>
    <row r="82" spans="1:11" ht="15" customHeight="1">
      <c r="A82" s="53"/>
      <c r="B82" s="133" t="s">
        <v>348</v>
      </c>
      <c r="C82" s="57"/>
      <c r="D82" s="78"/>
      <c r="E82" s="78"/>
      <c r="F82" s="78"/>
      <c r="G82" s="78"/>
      <c r="H82" s="78"/>
      <c r="I82" s="78"/>
      <c r="J82" s="78"/>
      <c r="K82" s="78"/>
    </row>
    <row r="83" spans="1:11" ht="15" customHeight="1">
      <c r="A83" s="53"/>
      <c r="B83" s="133" t="s">
        <v>349</v>
      </c>
      <c r="C83" s="57"/>
      <c r="D83" s="78"/>
      <c r="E83" s="78"/>
      <c r="F83" s="78"/>
      <c r="G83" s="78"/>
      <c r="H83" s="78"/>
      <c r="I83" s="78"/>
      <c r="J83" s="78"/>
      <c r="K83" s="78"/>
    </row>
    <row r="84" spans="1:11" s="120" customFormat="1" ht="53.25" customHeight="1">
      <c r="A84" s="183" t="s">
        <v>51</v>
      </c>
      <c r="B84" s="183" t="s">
        <v>547</v>
      </c>
      <c r="C84" s="194" t="s">
        <v>553</v>
      </c>
      <c r="D84" s="129">
        <f t="shared" ref="D84:K84" si="7">D85/D99</f>
        <v>3.1389830508474579</v>
      </c>
      <c r="E84" s="129" t="e">
        <f t="shared" si="7"/>
        <v>#DIV/0!</v>
      </c>
      <c r="F84" s="129" t="e">
        <f t="shared" si="7"/>
        <v>#DIV/0!</v>
      </c>
      <c r="G84" s="129" t="e">
        <f t="shared" si="7"/>
        <v>#DIV/0!</v>
      </c>
      <c r="H84" s="129" t="e">
        <f t="shared" si="7"/>
        <v>#DIV/0!</v>
      </c>
      <c r="I84" s="129" t="e">
        <f t="shared" si="7"/>
        <v>#DIV/0!</v>
      </c>
      <c r="J84" s="129" t="e">
        <f t="shared" si="7"/>
        <v>#DIV/0!</v>
      </c>
      <c r="K84" s="129" t="e">
        <f t="shared" si="7"/>
        <v>#DIV/0!</v>
      </c>
    </row>
    <row r="85" spans="1:11" ht="15" customHeight="1">
      <c r="A85" s="53"/>
      <c r="B85" s="53" t="s">
        <v>24</v>
      </c>
      <c r="C85" s="57"/>
      <c r="D85" s="79">
        <f>D86+D87+D88+D89+D90+D91+D92+D93+D94+D95+D96+D97+D98</f>
        <v>7037.6</v>
      </c>
      <c r="E85" s="79">
        <f>E86+E87+E88+E89+E90+E91+E92+E93+E94+E95+E96+E97+E98</f>
        <v>0</v>
      </c>
      <c r="F85" s="79">
        <f t="shared" ref="F85:K85" si="8">F86+F87+F88+F89+F90+F91+F92+F93+F94+F95+F96+F97+F98</f>
        <v>0</v>
      </c>
      <c r="G85" s="79">
        <f t="shared" si="8"/>
        <v>0</v>
      </c>
      <c r="H85" s="79">
        <f t="shared" si="8"/>
        <v>0</v>
      </c>
      <c r="I85" s="79">
        <f t="shared" si="8"/>
        <v>0</v>
      </c>
      <c r="J85" s="79">
        <f t="shared" si="8"/>
        <v>0</v>
      </c>
      <c r="K85" s="79">
        <f t="shared" si="8"/>
        <v>0</v>
      </c>
    </row>
    <row r="86" spans="1:11" ht="15" customHeight="1">
      <c r="A86" s="53"/>
      <c r="B86" s="133" t="s">
        <v>340</v>
      </c>
      <c r="C86" s="57"/>
      <c r="D86" s="76"/>
      <c r="E86" s="76"/>
      <c r="F86" s="76"/>
      <c r="G86" s="76"/>
      <c r="H86" s="76"/>
      <c r="I86" s="76"/>
      <c r="J86" s="76"/>
      <c r="K86" s="76"/>
    </row>
    <row r="87" spans="1:11" ht="15" customHeight="1">
      <c r="A87" s="53"/>
      <c r="B87" s="133" t="s">
        <v>353</v>
      </c>
      <c r="C87" s="57"/>
      <c r="D87" s="76">
        <v>103.6</v>
      </c>
      <c r="E87" s="76"/>
      <c r="F87" s="76"/>
      <c r="G87" s="76"/>
      <c r="H87" s="76"/>
      <c r="I87" s="76"/>
      <c r="J87" s="76"/>
      <c r="K87" s="76"/>
    </row>
    <row r="88" spans="1:11" ht="15" customHeight="1">
      <c r="A88" s="53"/>
      <c r="B88" s="134" t="s">
        <v>341</v>
      </c>
      <c r="C88" s="57"/>
      <c r="D88" s="76">
        <v>6377</v>
      </c>
      <c r="E88" s="122"/>
      <c r="F88" s="122"/>
      <c r="G88" s="122"/>
      <c r="H88" s="122"/>
      <c r="I88" s="122"/>
      <c r="J88" s="122"/>
      <c r="K88" s="122"/>
    </row>
    <row r="89" spans="1:11" ht="26.25" customHeight="1">
      <c r="A89" s="53"/>
      <c r="B89" s="134" t="s">
        <v>343</v>
      </c>
      <c r="C89" s="57"/>
      <c r="D89" s="76"/>
      <c r="E89" s="76"/>
      <c r="F89" s="76"/>
      <c r="G89" s="76"/>
      <c r="H89" s="76"/>
      <c r="I89" s="76"/>
      <c r="J89" s="76"/>
      <c r="K89" s="76"/>
    </row>
    <row r="90" spans="1:11" ht="25.5" customHeight="1">
      <c r="A90" s="53"/>
      <c r="B90" s="134" t="s">
        <v>350</v>
      </c>
      <c r="C90" s="57"/>
      <c r="D90" s="76">
        <v>557</v>
      </c>
      <c r="E90" s="79"/>
      <c r="F90" s="76"/>
      <c r="G90" s="76"/>
      <c r="H90" s="76"/>
      <c r="I90" s="76"/>
      <c r="J90" s="76"/>
      <c r="K90" s="76"/>
    </row>
    <row r="91" spans="1:11" ht="15" customHeight="1">
      <c r="A91" s="53"/>
      <c r="B91" s="133" t="s">
        <v>342</v>
      </c>
      <c r="C91" s="57"/>
      <c r="D91" s="76"/>
      <c r="E91" s="76"/>
      <c r="F91" s="76"/>
      <c r="G91" s="76"/>
      <c r="H91" s="76"/>
      <c r="I91" s="76"/>
      <c r="J91" s="76"/>
      <c r="K91" s="76"/>
    </row>
    <row r="92" spans="1:11" ht="15" customHeight="1">
      <c r="A92" s="53"/>
      <c r="B92" s="133" t="s">
        <v>344</v>
      </c>
      <c r="C92" s="57"/>
      <c r="D92" s="76"/>
      <c r="E92" s="76"/>
      <c r="F92" s="76"/>
      <c r="G92" s="76"/>
      <c r="H92" s="76"/>
      <c r="I92" s="76"/>
      <c r="J92" s="76"/>
      <c r="K92" s="76"/>
    </row>
    <row r="93" spans="1:11" ht="15" customHeight="1">
      <c r="A93" s="53"/>
      <c r="B93" s="133" t="s">
        <v>91</v>
      </c>
      <c r="C93" s="57"/>
      <c r="D93" s="76"/>
      <c r="E93" s="76"/>
      <c r="F93" s="76"/>
      <c r="G93" s="76"/>
      <c r="H93" s="76"/>
      <c r="I93" s="76"/>
      <c r="J93" s="76"/>
      <c r="K93" s="76"/>
    </row>
    <row r="94" spans="1:11" ht="15" customHeight="1">
      <c r="A94" s="53"/>
      <c r="B94" s="133" t="s">
        <v>345</v>
      </c>
      <c r="C94" s="57"/>
      <c r="D94" s="76"/>
      <c r="E94" s="76"/>
      <c r="F94" s="76"/>
      <c r="G94" s="76"/>
      <c r="H94" s="76"/>
      <c r="I94" s="76"/>
      <c r="J94" s="76"/>
      <c r="K94" s="76"/>
    </row>
    <row r="95" spans="1:11" ht="15" customHeight="1">
      <c r="A95" s="53"/>
      <c r="B95" s="133" t="s">
        <v>346</v>
      </c>
      <c r="C95" s="57"/>
      <c r="D95" s="76"/>
      <c r="E95" s="76"/>
      <c r="F95" s="76"/>
      <c r="G95" s="76"/>
      <c r="H95" s="76"/>
      <c r="I95" s="76"/>
      <c r="J95" s="76"/>
      <c r="K95" s="76"/>
    </row>
    <row r="96" spans="1:11" ht="15" customHeight="1">
      <c r="A96" s="53"/>
      <c r="B96" s="133" t="s">
        <v>347</v>
      </c>
      <c r="C96" s="57"/>
      <c r="D96" s="76"/>
      <c r="E96" s="76"/>
      <c r="F96" s="76"/>
      <c r="G96" s="76"/>
      <c r="H96" s="76"/>
      <c r="I96" s="76"/>
      <c r="J96" s="76"/>
      <c r="K96" s="76"/>
    </row>
    <row r="97" spans="1:11" ht="15" customHeight="1">
      <c r="A97" s="53"/>
      <c r="B97" s="133" t="s">
        <v>348</v>
      </c>
      <c r="C97" s="57"/>
      <c r="D97" s="76"/>
      <c r="E97" s="76"/>
      <c r="F97" s="76"/>
      <c r="G97" s="76"/>
      <c r="H97" s="76"/>
      <c r="I97" s="76"/>
      <c r="J97" s="76"/>
      <c r="K97" s="76"/>
    </row>
    <row r="98" spans="1:11" ht="15" customHeight="1">
      <c r="A98" s="53"/>
      <c r="B98" s="133" t="s">
        <v>349</v>
      </c>
      <c r="C98" s="57"/>
      <c r="D98" s="76"/>
      <c r="E98" s="76"/>
      <c r="F98" s="76"/>
      <c r="G98" s="76"/>
      <c r="H98" s="76"/>
      <c r="I98" s="76"/>
      <c r="J98" s="76"/>
      <c r="K98" s="76"/>
    </row>
    <row r="99" spans="1:11" ht="47.25" customHeight="1">
      <c r="A99" s="188"/>
      <c r="B99" s="188" t="s">
        <v>352</v>
      </c>
      <c r="C99" s="185"/>
      <c r="D99" s="189">
        <f>D100+D102+D103+D104+D105+D106+D107+D108+D109+D110+D111</f>
        <v>2242</v>
      </c>
      <c r="E99" s="189">
        <f>E100+E102+E103+E104+E105+E106+E107+E108+E109+E110+E111</f>
        <v>0</v>
      </c>
      <c r="F99" s="189">
        <f t="shared" ref="F99:K99" si="9">F100+F102+F103+F104+F105+F106+F107+F108+F109+F110+F111</f>
        <v>0</v>
      </c>
      <c r="G99" s="189">
        <f t="shared" si="9"/>
        <v>0</v>
      </c>
      <c r="H99" s="189">
        <f t="shared" si="9"/>
        <v>0</v>
      </c>
      <c r="I99" s="189">
        <f t="shared" si="9"/>
        <v>0</v>
      </c>
      <c r="J99" s="189">
        <f t="shared" si="9"/>
        <v>0</v>
      </c>
      <c r="K99" s="189">
        <f t="shared" si="9"/>
        <v>0</v>
      </c>
    </row>
    <row r="100" spans="1:11" ht="15" customHeight="1">
      <c r="A100" s="53"/>
      <c r="B100" s="133" t="s">
        <v>340</v>
      </c>
      <c r="C100" s="57"/>
      <c r="D100" s="76">
        <v>15</v>
      </c>
      <c r="E100" s="76"/>
      <c r="F100" s="76"/>
      <c r="G100" s="76"/>
      <c r="H100" s="76"/>
      <c r="I100" s="76"/>
      <c r="J100" s="76"/>
      <c r="K100" s="76"/>
    </row>
    <row r="101" spans="1:11" ht="15" customHeight="1">
      <c r="A101" s="53"/>
      <c r="B101" s="133" t="s">
        <v>353</v>
      </c>
      <c r="C101" s="57"/>
      <c r="D101" s="76"/>
      <c r="E101" s="76"/>
      <c r="F101" s="76"/>
      <c r="G101" s="76"/>
      <c r="H101" s="76"/>
      <c r="I101" s="76"/>
      <c r="J101" s="76"/>
      <c r="K101" s="76"/>
    </row>
    <row r="102" spans="1:11" ht="15" customHeight="1">
      <c r="A102" s="53"/>
      <c r="B102" s="134" t="s">
        <v>341</v>
      </c>
      <c r="C102" s="57"/>
      <c r="D102" s="76">
        <v>1856</v>
      </c>
      <c r="E102" s="76"/>
      <c r="F102" s="76"/>
      <c r="G102" s="76"/>
      <c r="H102" s="76"/>
      <c r="I102" s="76"/>
      <c r="J102" s="76"/>
      <c r="K102" s="76"/>
    </row>
    <row r="103" spans="1:11" ht="27" customHeight="1">
      <c r="A103" s="53"/>
      <c r="B103" s="134" t="s">
        <v>343</v>
      </c>
      <c r="C103" s="57"/>
      <c r="D103" s="76"/>
      <c r="E103" s="76"/>
      <c r="F103" s="76"/>
      <c r="G103" s="76"/>
      <c r="H103" s="76"/>
      <c r="I103" s="76"/>
      <c r="J103" s="76"/>
      <c r="K103" s="76"/>
    </row>
    <row r="104" spans="1:11" ht="26.25" customHeight="1">
      <c r="A104" s="53"/>
      <c r="B104" s="134" t="s">
        <v>350</v>
      </c>
      <c r="C104" s="57"/>
      <c r="D104" s="76">
        <v>145</v>
      </c>
      <c r="E104" s="76"/>
      <c r="F104" s="76"/>
      <c r="G104" s="76"/>
      <c r="H104" s="76"/>
      <c r="I104" s="76"/>
      <c r="J104" s="76"/>
      <c r="K104" s="76"/>
    </row>
    <row r="105" spans="1:11" ht="15" customHeight="1">
      <c r="A105" s="53"/>
      <c r="B105" s="133" t="s">
        <v>342</v>
      </c>
      <c r="C105" s="57"/>
      <c r="D105" s="76">
        <v>200</v>
      </c>
      <c r="E105" s="76"/>
      <c r="F105" s="76"/>
      <c r="G105" s="76"/>
      <c r="H105" s="76"/>
      <c r="I105" s="76"/>
      <c r="J105" s="76"/>
      <c r="K105" s="76"/>
    </row>
    <row r="106" spans="1:11" ht="15" customHeight="1">
      <c r="A106" s="53"/>
      <c r="B106" s="133" t="s">
        <v>344</v>
      </c>
      <c r="C106" s="57"/>
      <c r="D106" s="76"/>
      <c r="E106" s="76"/>
      <c r="F106" s="76"/>
      <c r="G106" s="76"/>
      <c r="H106" s="76"/>
      <c r="I106" s="76"/>
      <c r="J106" s="76"/>
      <c r="K106" s="76"/>
    </row>
    <row r="107" spans="1:11" ht="15" customHeight="1">
      <c r="A107" s="53"/>
      <c r="B107" s="133" t="s">
        <v>345</v>
      </c>
      <c r="C107" s="57"/>
      <c r="D107" s="76">
        <v>6</v>
      </c>
      <c r="E107" s="76"/>
      <c r="F107" s="76"/>
      <c r="G107" s="76"/>
      <c r="H107" s="76"/>
      <c r="I107" s="76"/>
      <c r="J107" s="76"/>
      <c r="K107" s="76"/>
    </row>
    <row r="108" spans="1:11" ht="15" customHeight="1">
      <c r="A108" s="53"/>
      <c r="B108" s="133" t="s">
        <v>346</v>
      </c>
      <c r="C108" s="57"/>
      <c r="D108" s="76"/>
      <c r="E108" s="76"/>
      <c r="F108" s="76"/>
      <c r="G108" s="76"/>
      <c r="H108" s="76"/>
      <c r="I108" s="76"/>
      <c r="J108" s="76"/>
      <c r="K108" s="76"/>
    </row>
    <row r="109" spans="1:11" ht="15" customHeight="1">
      <c r="A109" s="53"/>
      <c r="B109" s="133" t="s">
        <v>347</v>
      </c>
      <c r="C109" s="57"/>
      <c r="D109" s="119">
        <v>8</v>
      </c>
      <c r="E109" s="119"/>
      <c r="F109" s="119"/>
      <c r="G109" s="76"/>
      <c r="H109" s="76"/>
      <c r="I109" s="76"/>
      <c r="J109" s="76"/>
      <c r="K109" s="76"/>
    </row>
    <row r="110" spans="1:11" ht="15" customHeight="1">
      <c r="A110" s="53"/>
      <c r="B110" s="133" t="s">
        <v>348</v>
      </c>
      <c r="C110" s="57"/>
      <c r="D110" s="119">
        <v>12</v>
      </c>
      <c r="E110" s="119"/>
      <c r="F110" s="119"/>
      <c r="G110" s="119"/>
      <c r="H110" s="119"/>
      <c r="I110" s="119"/>
      <c r="J110" s="119"/>
      <c r="K110" s="119"/>
    </row>
    <row r="111" spans="1:11" ht="15" customHeight="1">
      <c r="A111" s="53"/>
      <c r="B111" s="133" t="s">
        <v>349</v>
      </c>
      <c r="C111" s="57"/>
      <c r="D111" s="76"/>
      <c r="E111" s="76"/>
      <c r="F111" s="76"/>
      <c r="G111" s="76"/>
      <c r="H111" s="76"/>
      <c r="I111" s="76"/>
      <c r="J111" s="76"/>
      <c r="K111" s="76"/>
    </row>
    <row r="112" spans="1:11" ht="38.25" customHeight="1">
      <c r="A112" s="183" t="s">
        <v>52</v>
      </c>
      <c r="B112" s="183" t="s">
        <v>548</v>
      </c>
      <c r="C112" s="194" t="s">
        <v>549</v>
      </c>
      <c r="D112" s="191">
        <v>0</v>
      </c>
      <c r="E112" s="191"/>
      <c r="F112" s="191"/>
      <c r="G112" s="191"/>
      <c r="H112" s="191"/>
      <c r="I112" s="191"/>
      <c r="J112" s="191"/>
      <c r="K112" s="191"/>
    </row>
    <row r="113" spans="1:14" ht="54.75" customHeight="1">
      <c r="A113" s="183" t="s">
        <v>53</v>
      </c>
      <c r="B113" s="183" t="s">
        <v>54</v>
      </c>
      <c r="C113" s="195"/>
      <c r="D113" s="191">
        <v>43</v>
      </c>
      <c r="E113" s="191"/>
      <c r="F113" s="191"/>
      <c r="G113" s="191"/>
      <c r="H113" s="191"/>
      <c r="I113" s="191"/>
      <c r="J113" s="191"/>
      <c r="K113" s="191"/>
    </row>
    <row r="114" spans="1:14" hidden="1">
      <c r="A114" s="335" t="s">
        <v>55</v>
      </c>
      <c r="B114" s="335"/>
      <c r="C114" s="335"/>
      <c r="D114" s="335"/>
      <c r="E114" s="335"/>
      <c r="F114" s="335"/>
      <c r="G114" s="335"/>
      <c r="H114" s="335"/>
      <c r="I114" s="335"/>
      <c r="J114" s="335"/>
      <c r="K114" s="335"/>
    </row>
    <row r="115" spans="1:14" ht="41.45" hidden="1" customHeight="1">
      <c r="A115" s="53" t="s">
        <v>56</v>
      </c>
      <c r="B115" s="53" t="s">
        <v>57</v>
      </c>
      <c r="C115" s="57" t="s">
        <v>58</v>
      </c>
      <c r="D115" s="79">
        <v>0.26</v>
      </c>
      <c r="E115" s="178">
        <v>0.27</v>
      </c>
      <c r="F115" s="79">
        <v>0.26</v>
      </c>
      <c r="G115" s="79">
        <v>0.26</v>
      </c>
      <c r="H115" s="79">
        <v>0.25</v>
      </c>
      <c r="I115" s="79">
        <v>0.25</v>
      </c>
      <c r="J115" s="79">
        <v>0.25</v>
      </c>
      <c r="K115" s="79">
        <v>0.25</v>
      </c>
      <c r="M115" s="129">
        <v>0.26</v>
      </c>
    </row>
    <row r="116" spans="1:14" ht="38.450000000000003" hidden="1" customHeight="1">
      <c r="A116" s="53" t="s">
        <v>59</v>
      </c>
      <c r="B116" s="53" t="s">
        <v>60</v>
      </c>
      <c r="C116" s="57" t="s">
        <v>61</v>
      </c>
      <c r="D116" s="79">
        <v>59.81</v>
      </c>
      <c r="E116" s="178">
        <v>36.83</v>
      </c>
      <c r="F116" s="79">
        <v>58.96</v>
      </c>
      <c r="G116" s="79">
        <v>58.96</v>
      </c>
      <c r="H116" s="79">
        <v>58.95</v>
      </c>
      <c r="I116" s="79">
        <v>58.95</v>
      </c>
      <c r="J116" s="79">
        <v>58.94</v>
      </c>
      <c r="K116" s="79">
        <v>58.93</v>
      </c>
      <c r="M116" s="129">
        <v>59.25</v>
      </c>
    </row>
    <row r="117" spans="1:14" ht="38.450000000000003" hidden="1" customHeight="1">
      <c r="A117" s="53" t="s">
        <v>62</v>
      </c>
      <c r="B117" s="53" t="s">
        <v>63</v>
      </c>
      <c r="C117" s="57" t="s">
        <v>61</v>
      </c>
      <c r="D117" s="79">
        <v>36.79</v>
      </c>
      <c r="E117" s="178">
        <v>23.14</v>
      </c>
      <c r="F117" s="79">
        <v>35.14</v>
      </c>
      <c r="G117" s="79">
        <v>35.14</v>
      </c>
      <c r="H117" s="79">
        <v>35.119999999999997</v>
      </c>
      <c r="I117" s="79">
        <v>35.07</v>
      </c>
      <c r="J117" s="79">
        <v>35.06</v>
      </c>
      <c r="K117" s="79">
        <v>35.06</v>
      </c>
      <c r="M117" s="129">
        <v>36.270000000000003</v>
      </c>
    </row>
    <row r="118" spans="1:14" ht="45" hidden="1" customHeight="1">
      <c r="A118" s="53" t="s">
        <v>64</v>
      </c>
      <c r="B118" s="53" t="s">
        <v>65</v>
      </c>
      <c r="C118" s="57" t="s">
        <v>48</v>
      </c>
      <c r="D118" s="76">
        <v>52.46</v>
      </c>
      <c r="E118" s="76">
        <v>52.44</v>
      </c>
      <c r="F118" s="76">
        <v>52.44</v>
      </c>
      <c r="G118" s="76">
        <v>52.44</v>
      </c>
      <c r="H118" s="76">
        <v>52.45</v>
      </c>
      <c r="I118" s="76">
        <v>52.38</v>
      </c>
      <c r="J118" s="76">
        <v>52.36</v>
      </c>
      <c r="K118" s="76">
        <v>52.34</v>
      </c>
      <c r="M118" s="76">
        <v>52.44</v>
      </c>
    </row>
    <row r="119" spans="1:14" ht="62.45" hidden="1" customHeight="1">
      <c r="A119" s="53" t="s">
        <v>66</v>
      </c>
      <c r="B119" s="53" t="s">
        <v>67</v>
      </c>
      <c r="C119" s="57" t="s">
        <v>68</v>
      </c>
      <c r="D119" s="76">
        <v>0</v>
      </c>
      <c r="E119" s="76">
        <v>0</v>
      </c>
      <c r="F119" s="76">
        <v>0</v>
      </c>
      <c r="G119" s="76">
        <v>0</v>
      </c>
      <c r="H119" s="76">
        <v>0</v>
      </c>
      <c r="I119" s="76">
        <v>0</v>
      </c>
      <c r="J119" s="76">
        <v>0</v>
      </c>
      <c r="K119" s="76">
        <v>0</v>
      </c>
      <c r="M119" s="76">
        <v>0</v>
      </c>
    </row>
    <row r="120" spans="1:14" ht="49.9" hidden="1" customHeight="1">
      <c r="A120" s="53" t="s">
        <v>69</v>
      </c>
      <c r="B120" s="53" t="s">
        <v>70</v>
      </c>
      <c r="C120" s="57" t="s">
        <v>277</v>
      </c>
      <c r="D120" s="79">
        <v>155.35</v>
      </c>
      <c r="E120" s="178">
        <v>157.51</v>
      </c>
      <c r="F120" s="79">
        <v>155.61000000000001</v>
      </c>
      <c r="G120" s="79">
        <v>155.62</v>
      </c>
      <c r="H120" s="79">
        <v>139.82</v>
      </c>
      <c r="I120" s="79">
        <v>127.89</v>
      </c>
      <c r="J120" s="79">
        <v>123.35</v>
      </c>
      <c r="K120" s="79">
        <v>119.65</v>
      </c>
      <c r="M120" s="129">
        <v>155.61000000000001</v>
      </c>
    </row>
    <row r="121" spans="1:14" ht="42" hidden="1" customHeight="1">
      <c r="A121" s="53" t="s">
        <v>71</v>
      </c>
      <c r="B121" s="53" t="s">
        <v>72</v>
      </c>
      <c r="C121" s="196"/>
      <c r="D121" s="76">
        <v>62.75</v>
      </c>
      <c r="E121" s="76">
        <v>63.81</v>
      </c>
      <c r="F121" s="76">
        <v>63.75</v>
      </c>
      <c r="G121" s="76">
        <v>63.75</v>
      </c>
      <c r="H121" s="76">
        <v>63.11</v>
      </c>
      <c r="I121" s="76">
        <v>62.54</v>
      </c>
      <c r="J121" s="76">
        <v>62.35</v>
      </c>
      <c r="K121" s="76">
        <v>62.16</v>
      </c>
      <c r="L121" s="5"/>
    </row>
    <row r="122" spans="1:14" s="64" customFormat="1" ht="21.6" hidden="1" customHeight="1">
      <c r="A122" s="336" t="s">
        <v>271</v>
      </c>
      <c r="B122" s="336"/>
      <c r="C122" s="336"/>
      <c r="D122" s="336"/>
      <c r="E122" s="336"/>
      <c r="F122" s="336"/>
      <c r="G122" s="336"/>
      <c r="H122" s="336"/>
      <c r="I122" s="336"/>
      <c r="J122" s="336"/>
      <c r="K122" s="336"/>
    </row>
    <row r="123" spans="1:14" s="89" customFormat="1" ht="52.9" hidden="1" customHeight="1">
      <c r="A123" s="57" t="s">
        <v>309</v>
      </c>
      <c r="B123" s="57" t="s">
        <v>275</v>
      </c>
      <c r="C123" s="57" t="s">
        <v>276</v>
      </c>
      <c r="D123" s="94">
        <v>1027.02</v>
      </c>
      <c r="E123" s="179">
        <v>989.42</v>
      </c>
      <c r="F123" s="94">
        <v>1028</v>
      </c>
      <c r="G123" s="94">
        <v>1028</v>
      </c>
      <c r="H123" s="94">
        <v>1026.6500000000001</v>
      </c>
      <c r="I123" s="94">
        <v>1026.6099999999999</v>
      </c>
      <c r="J123" s="94">
        <v>1026.56</v>
      </c>
      <c r="K123" s="94">
        <v>1026.52</v>
      </c>
      <c r="M123" s="130">
        <v>1028</v>
      </c>
      <c r="N123" s="89" t="s">
        <v>15</v>
      </c>
    </row>
    <row r="124" spans="1:14" s="90" customFormat="1" ht="36" hidden="1" customHeight="1">
      <c r="A124" s="57" t="s">
        <v>310</v>
      </c>
      <c r="B124" s="57" t="s">
        <v>305</v>
      </c>
      <c r="C124" s="57" t="s">
        <v>307</v>
      </c>
      <c r="D124" s="95">
        <v>0</v>
      </c>
      <c r="E124" s="95">
        <v>1</v>
      </c>
      <c r="F124" s="95">
        <v>0</v>
      </c>
      <c r="G124" s="95">
        <v>0</v>
      </c>
      <c r="H124" s="95">
        <v>0</v>
      </c>
      <c r="I124" s="95">
        <v>0</v>
      </c>
      <c r="J124" s="95">
        <v>0</v>
      </c>
      <c r="K124" s="95">
        <v>0</v>
      </c>
    </row>
    <row r="125" spans="1:14" s="89" customFormat="1" ht="48.75" hidden="1" customHeight="1">
      <c r="A125" s="57" t="s">
        <v>311</v>
      </c>
      <c r="B125" s="127" t="s">
        <v>306</v>
      </c>
      <c r="C125" s="57" t="s">
        <v>307</v>
      </c>
      <c r="D125" s="95">
        <v>0</v>
      </c>
      <c r="E125" s="95">
        <v>1</v>
      </c>
      <c r="F125" s="95">
        <v>0</v>
      </c>
      <c r="G125" s="95">
        <v>0</v>
      </c>
      <c r="H125" s="95">
        <v>0</v>
      </c>
      <c r="I125" s="95">
        <v>0</v>
      </c>
      <c r="J125" s="95">
        <v>0</v>
      </c>
      <c r="K125" s="95">
        <v>0</v>
      </c>
    </row>
    <row r="126" spans="1:14" s="89" customFormat="1" ht="21.75" hidden="1" customHeight="1">
      <c r="A126" s="337" t="s">
        <v>272</v>
      </c>
      <c r="B126" s="337"/>
      <c r="C126" s="337"/>
      <c r="D126" s="337"/>
      <c r="E126" s="337"/>
      <c r="F126" s="337"/>
      <c r="G126" s="337"/>
      <c r="H126" s="337"/>
      <c r="I126" s="337"/>
      <c r="J126" s="337"/>
      <c r="K126" s="337"/>
    </row>
    <row r="127" spans="1:14" s="89" customFormat="1" ht="60" hidden="1" customHeight="1">
      <c r="A127" s="57" t="s">
        <v>312</v>
      </c>
      <c r="B127" s="57" t="s">
        <v>543</v>
      </c>
      <c r="C127" s="58" t="s">
        <v>281</v>
      </c>
      <c r="D127" s="57">
        <v>0</v>
      </c>
      <c r="E127" s="57">
        <v>0</v>
      </c>
      <c r="F127" s="57">
        <v>1</v>
      </c>
      <c r="G127" s="57">
        <v>1</v>
      </c>
      <c r="H127" s="57">
        <v>0</v>
      </c>
      <c r="I127" s="57">
        <v>0</v>
      </c>
      <c r="J127" s="57">
        <v>0</v>
      </c>
      <c r="K127" s="57">
        <v>0</v>
      </c>
    </row>
    <row r="128" spans="1:14" s="89" customFormat="1" ht="36.75" hidden="1" customHeight="1">
      <c r="A128" s="57"/>
      <c r="B128" s="57"/>
      <c r="C128" s="65"/>
      <c r="D128" s="57"/>
      <c r="E128" s="57"/>
      <c r="F128" s="57"/>
      <c r="G128" s="57"/>
      <c r="H128" s="57"/>
      <c r="I128" s="57"/>
      <c r="J128" s="57"/>
      <c r="K128" s="57"/>
    </row>
    <row r="129" spans="1:16" ht="38.25" hidden="1" customHeight="1">
      <c r="A129" s="321" t="s">
        <v>73</v>
      </c>
      <c r="B129" s="321"/>
      <c r="C129" s="321"/>
      <c r="D129" s="321"/>
      <c r="E129" s="321"/>
      <c r="F129" s="321"/>
      <c r="G129" s="321"/>
      <c r="H129" s="321"/>
      <c r="I129" s="321"/>
      <c r="J129" s="321"/>
      <c r="K129" s="321"/>
      <c r="P129" s="67" t="s">
        <v>15</v>
      </c>
    </row>
    <row r="130" spans="1:16" ht="25.9" hidden="1" customHeight="1">
      <c r="A130" s="321" t="s">
        <v>278</v>
      </c>
      <c r="B130" s="321"/>
      <c r="C130" s="321"/>
      <c r="D130" s="321"/>
      <c r="E130" s="321"/>
      <c r="F130" s="321"/>
      <c r="G130" s="321"/>
      <c r="H130" s="321"/>
      <c r="I130" s="321"/>
      <c r="J130" s="321"/>
      <c r="K130" s="321"/>
    </row>
    <row r="131" spans="1:16" s="109" customFormat="1" ht="51" hidden="1" customHeight="1">
      <c r="A131" s="65"/>
      <c r="B131" s="123" t="s">
        <v>331</v>
      </c>
      <c r="C131" s="65" t="s">
        <v>281</v>
      </c>
      <c r="D131" s="110">
        <v>0</v>
      </c>
      <c r="E131" s="110">
        <v>0</v>
      </c>
      <c r="F131" s="110">
        <v>1</v>
      </c>
      <c r="G131" s="110">
        <v>0</v>
      </c>
      <c r="H131" s="110">
        <v>0</v>
      </c>
      <c r="I131" s="110">
        <v>0</v>
      </c>
      <c r="J131" s="110">
        <v>0</v>
      </c>
      <c r="K131" s="110">
        <v>0</v>
      </c>
    </row>
    <row r="132" spans="1:16" ht="28.5" hidden="1" customHeight="1">
      <c r="A132" s="65"/>
      <c r="B132" s="81" t="s">
        <v>282</v>
      </c>
      <c r="C132" s="58" t="s">
        <v>283</v>
      </c>
      <c r="D132" s="68">
        <v>698183</v>
      </c>
      <c r="E132" s="180">
        <v>696640</v>
      </c>
      <c r="F132" s="68">
        <v>696640</v>
      </c>
      <c r="G132" s="68">
        <v>696140</v>
      </c>
      <c r="H132" s="68">
        <v>695690</v>
      </c>
      <c r="I132" s="68">
        <v>695340</v>
      </c>
      <c r="J132" s="68">
        <v>694990</v>
      </c>
      <c r="K132" s="68">
        <v>694640</v>
      </c>
      <c r="M132" s="131">
        <v>697140</v>
      </c>
    </row>
    <row r="133" spans="1:16" s="5" customFormat="1" ht="34.5" hidden="1">
      <c r="A133" s="91"/>
      <c r="B133" s="92" t="s">
        <v>74</v>
      </c>
      <c r="C133" s="88" t="s">
        <v>9</v>
      </c>
      <c r="D133" s="182">
        <v>59.41</v>
      </c>
      <c r="E133" s="182">
        <v>59.41</v>
      </c>
      <c r="F133" s="182">
        <v>63.53</v>
      </c>
      <c r="G133" s="182">
        <v>67.650000000000006</v>
      </c>
      <c r="H133" s="182">
        <v>71.760000000000005</v>
      </c>
      <c r="I133" s="182">
        <v>75.58</v>
      </c>
      <c r="J133" s="182">
        <v>80</v>
      </c>
      <c r="K133" s="182">
        <v>100</v>
      </c>
    </row>
    <row r="134" spans="1:16" ht="25.9" hidden="1" customHeight="1">
      <c r="A134" s="321" t="s">
        <v>279</v>
      </c>
      <c r="B134" s="321"/>
      <c r="C134" s="321"/>
      <c r="D134" s="321"/>
      <c r="E134" s="321"/>
      <c r="F134" s="321"/>
      <c r="G134" s="321"/>
      <c r="H134" s="321"/>
      <c r="I134" s="321"/>
      <c r="J134" s="321"/>
      <c r="K134" s="321"/>
    </row>
    <row r="135" spans="1:16" s="109" customFormat="1" ht="36" hidden="1" customHeight="1">
      <c r="A135" s="65"/>
      <c r="B135" s="80" t="s">
        <v>332</v>
      </c>
      <c r="C135" s="58" t="s">
        <v>30</v>
      </c>
      <c r="D135" s="181">
        <v>17</v>
      </c>
      <c r="E135" s="181">
        <v>13</v>
      </c>
      <c r="F135" s="181">
        <v>19</v>
      </c>
      <c r="G135" s="181">
        <v>19</v>
      </c>
      <c r="H135" s="181">
        <v>19</v>
      </c>
      <c r="I135" s="181">
        <v>19</v>
      </c>
      <c r="J135" s="181">
        <v>19</v>
      </c>
      <c r="K135" s="181">
        <v>19</v>
      </c>
    </row>
    <row r="136" spans="1:16" ht="55.5" hidden="1" customHeight="1">
      <c r="A136" s="65"/>
      <c r="B136" s="80" t="s">
        <v>308</v>
      </c>
      <c r="C136" s="58" t="s">
        <v>284</v>
      </c>
      <c r="D136" s="181">
        <v>56</v>
      </c>
      <c r="E136" s="181">
        <v>42</v>
      </c>
      <c r="F136" s="181">
        <v>61</v>
      </c>
      <c r="G136" s="181">
        <v>61</v>
      </c>
      <c r="H136" s="181">
        <v>61</v>
      </c>
      <c r="I136" s="181">
        <v>61</v>
      </c>
      <c r="J136" s="181">
        <v>61</v>
      </c>
      <c r="K136" s="181">
        <v>61</v>
      </c>
    </row>
    <row r="137" spans="1:16" ht="25.9" hidden="1" customHeight="1">
      <c r="A137" s="321" t="s">
        <v>313</v>
      </c>
      <c r="B137" s="321"/>
      <c r="C137" s="321"/>
      <c r="D137" s="321"/>
      <c r="E137" s="321"/>
      <c r="F137" s="321"/>
      <c r="G137" s="321"/>
      <c r="H137" s="321"/>
      <c r="I137" s="321"/>
      <c r="J137" s="321"/>
      <c r="K137" s="321"/>
    </row>
    <row r="138" spans="1:16" ht="42" hidden="1" customHeight="1">
      <c r="A138" s="65"/>
      <c r="B138" s="81" t="s">
        <v>76</v>
      </c>
      <c r="C138" s="58" t="s">
        <v>77</v>
      </c>
      <c r="D138" s="68">
        <v>9.07</v>
      </c>
      <c r="E138" s="68">
        <v>9.0670000000000002</v>
      </c>
      <c r="F138" s="68">
        <v>9.0670000000000002</v>
      </c>
      <c r="G138" s="68">
        <v>8.0670000000000002</v>
      </c>
      <c r="H138" s="68">
        <v>7.0670000000000002</v>
      </c>
      <c r="I138" s="68">
        <v>6.0670000000000002</v>
      </c>
      <c r="J138" s="68">
        <v>0</v>
      </c>
      <c r="K138" s="68">
        <v>0</v>
      </c>
    </row>
    <row r="139" spans="1:16" ht="34.15" hidden="1" customHeight="1">
      <c r="A139" s="65"/>
      <c r="B139" s="81" t="s">
        <v>78</v>
      </c>
      <c r="C139" s="58" t="s">
        <v>79</v>
      </c>
      <c r="D139" s="68">
        <v>27.6</v>
      </c>
      <c r="E139" s="68">
        <v>22.7</v>
      </c>
      <c r="F139" s="68">
        <v>22.7</v>
      </c>
      <c r="G139" s="68">
        <v>22.7</v>
      </c>
      <c r="H139" s="68">
        <v>22.7</v>
      </c>
      <c r="I139" s="68">
        <v>22.7</v>
      </c>
      <c r="J139" s="68">
        <v>22.7</v>
      </c>
      <c r="K139" s="68">
        <v>22.7</v>
      </c>
    </row>
    <row r="140" spans="1:16" ht="21" hidden="1" customHeight="1">
      <c r="A140" s="65"/>
      <c r="B140" s="81" t="s">
        <v>80</v>
      </c>
      <c r="C140" s="58" t="s">
        <v>81</v>
      </c>
      <c r="D140" s="68">
        <v>96</v>
      </c>
      <c r="E140" s="68">
        <v>97</v>
      </c>
      <c r="F140" s="68">
        <v>98</v>
      </c>
      <c r="G140" s="68">
        <v>96</v>
      </c>
      <c r="H140" s="68">
        <v>94</v>
      </c>
      <c r="I140" s="68">
        <v>92</v>
      </c>
      <c r="J140" s="68">
        <v>90</v>
      </c>
      <c r="K140" s="68">
        <v>88</v>
      </c>
    </row>
    <row r="141" spans="1:16" ht="29.45" hidden="1" customHeight="1">
      <c r="A141" s="65"/>
      <c r="B141" s="81" t="s">
        <v>128</v>
      </c>
      <c r="C141" s="58" t="s">
        <v>77</v>
      </c>
      <c r="D141" s="68">
        <v>13.3</v>
      </c>
      <c r="E141" s="180">
        <v>13.3</v>
      </c>
      <c r="F141" s="68">
        <v>8.5</v>
      </c>
      <c r="G141" s="68">
        <v>8.5</v>
      </c>
      <c r="H141" s="68">
        <v>8.5</v>
      </c>
      <c r="I141" s="68">
        <v>8.5</v>
      </c>
      <c r="J141" s="68">
        <v>8.5</v>
      </c>
      <c r="K141" s="68">
        <v>8.5</v>
      </c>
      <c r="M141" s="131">
        <v>8.5</v>
      </c>
    </row>
    <row r="142" spans="1:16" ht="29.45" hidden="1" customHeight="1">
      <c r="A142" s="65"/>
      <c r="B142" s="81" t="s">
        <v>82</v>
      </c>
      <c r="C142" s="58" t="s">
        <v>77</v>
      </c>
      <c r="D142" s="68">
        <v>0.3</v>
      </c>
      <c r="E142" s="68">
        <v>0.3</v>
      </c>
      <c r="F142" s="68">
        <v>0.3</v>
      </c>
      <c r="G142" s="68">
        <v>0.3</v>
      </c>
      <c r="H142" s="68">
        <v>0.3</v>
      </c>
      <c r="I142" s="68">
        <v>0.3</v>
      </c>
      <c r="J142" s="68">
        <v>0.3</v>
      </c>
      <c r="K142" s="68">
        <v>0.3</v>
      </c>
    </row>
    <row r="143" spans="1:16" ht="25.9" hidden="1" customHeight="1">
      <c r="A143" s="65"/>
      <c r="B143" s="81" t="s">
        <v>80</v>
      </c>
      <c r="C143" s="58" t="s">
        <v>9</v>
      </c>
      <c r="D143" s="68">
        <v>83</v>
      </c>
      <c r="E143" s="68">
        <v>84</v>
      </c>
      <c r="F143" s="68">
        <v>86</v>
      </c>
      <c r="G143" s="68">
        <v>88</v>
      </c>
      <c r="H143" s="68">
        <v>90</v>
      </c>
      <c r="I143" s="68">
        <v>88</v>
      </c>
      <c r="J143" s="68">
        <v>86</v>
      </c>
      <c r="K143" s="68">
        <v>84</v>
      </c>
    </row>
    <row r="144" spans="1:16" ht="25.9" hidden="1" customHeight="1">
      <c r="A144" s="65"/>
      <c r="B144" s="81" t="s">
        <v>83</v>
      </c>
      <c r="C144" s="58"/>
      <c r="D144" s="68"/>
      <c r="E144" s="68"/>
      <c r="F144" s="68"/>
      <c r="G144" s="68"/>
      <c r="H144" s="68"/>
      <c r="I144" s="68"/>
      <c r="J144" s="68"/>
      <c r="K144" s="68"/>
    </row>
    <row r="145" spans="1:13" ht="25.9" hidden="1" customHeight="1">
      <c r="A145" s="65"/>
      <c r="B145" s="81" t="s">
        <v>84</v>
      </c>
      <c r="C145" s="58" t="s">
        <v>30</v>
      </c>
      <c r="D145" s="68">
        <v>24</v>
      </c>
      <c r="E145" s="68">
        <v>24</v>
      </c>
      <c r="F145" s="68">
        <v>24</v>
      </c>
      <c r="G145" s="68">
        <v>24</v>
      </c>
      <c r="H145" s="68">
        <v>24</v>
      </c>
      <c r="I145" s="68">
        <v>24</v>
      </c>
      <c r="J145" s="68">
        <v>24</v>
      </c>
      <c r="K145" s="68">
        <v>24</v>
      </c>
    </row>
    <row r="146" spans="1:13" ht="25.9" hidden="1" customHeight="1">
      <c r="A146" s="65"/>
      <c r="B146" s="81" t="s">
        <v>85</v>
      </c>
      <c r="C146" s="58" t="s">
        <v>86</v>
      </c>
      <c r="D146" s="68">
        <v>401</v>
      </c>
      <c r="E146" s="68">
        <v>401</v>
      </c>
      <c r="F146" s="68">
        <v>401</v>
      </c>
      <c r="G146" s="68">
        <v>401</v>
      </c>
      <c r="H146" s="68">
        <v>401</v>
      </c>
      <c r="I146" s="68">
        <v>401</v>
      </c>
      <c r="J146" s="68">
        <v>401</v>
      </c>
      <c r="K146" s="68">
        <v>401</v>
      </c>
    </row>
    <row r="147" spans="1:13" ht="25.9" hidden="1" customHeight="1">
      <c r="A147" s="65"/>
      <c r="B147" s="81" t="s">
        <v>87</v>
      </c>
      <c r="C147" s="58" t="s">
        <v>77</v>
      </c>
      <c r="D147" s="68">
        <v>84.9</v>
      </c>
      <c r="E147" s="180">
        <v>47.25</v>
      </c>
      <c r="F147" s="68">
        <v>84.9</v>
      </c>
      <c r="G147" s="68">
        <v>84.9</v>
      </c>
      <c r="H147" s="68">
        <v>84.9</v>
      </c>
      <c r="I147" s="68">
        <v>84.9</v>
      </c>
      <c r="J147" s="68">
        <v>84.9</v>
      </c>
      <c r="K147" s="68">
        <v>84.9</v>
      </c>
      <c r="M147" s="131">
        <v>84.9</v>
      </c>
    </row>
    <row r="148" spans="1:13" ht="25.9" hidden="1" customHeight="1">
      <c r="A148" s="65"/>
      <c r="B148" s="81" t="s">
        <v>82</v>
      </c>
      <c r="C148" s="58" t="s">
        <v>77</v>
      </c>
      <c r="D148" s="68">
        <v>44.8</v>
      </c>
      <c r="E148" s="68">
        <v>44.8</v>
      </c>
      <c r="F148" s="68">
        <v>44.8</v>
      </c>
      <c r="G148" s="68">
        <v>44.8</v>
      </c>
      <c r="H148" s="68">
        <v>43.8</v>
      </c>
      <c r="I148" s="68">
        <v>42.8</v>
      </c>
      <c r="J148" s="68">
        <v>41.8</v>
      </c>
      <c r="K148" s="68">
        <v>41.8</v>
      </c>
    </row>
    <row r="149" spans="1:13" ht="29.25" hidden="1" customHeight="1">
      <c r="A149" s="65"/>
      <c r="B149" s="81" t="s">
        <v>88</v>
      </c>
      <c r="C149" s="58" t="s">
        <v>9</v>
      </c>
      <c r="D149" s="68"/>
      <c r="E149" s="68"/>
      <c r="F149" s="68">
        <v>100</v>
      </c>
      <c r="G149" s="68">
        <v>100</v>
      </c>
      <c r="H149" s="68">
        <v>100</v>
      </c>
      <c r="I149" s="68">
        <v>100</v>
      </c>
      <c r="J149" s="68">
        <v>100</v>
      </c>
      <c r="K149" s="68">
        <v>100</v>
      </c>
    </row>
    <row r="150" spans="1:13" ht="114.75" hidden="1" customHeight="1">
      <c r="A150" s="65"/>
      <c r="B150" s="81" t="s">
        <v>285</v>
      </c>
      <c r="C150" s="58" t="s">
        <v>286</v>
      </c>
      <c r="D150" s="68">
        <v>100</v>
      </c>
      <c r="E150" s="68">
        <v>100</v>
      </c>
      <c r="F150" s="68">
        <v>100</v>
      </c>
      <c r="G150" s="68">
        <v>100</v>
      </c>
      <c r="H150" s="68">
        <v>100</v>
      </c>
      <c r="I150" s="68">
        <v>100</v>
      </c>
      <c r="J150" s="68">
        <v>100</v>
      </c>
      <c r="K150" s="68">
        <v>100</v>
      </c>
    </row>
    <row r="151" spans="1:13" ht="15" hidden="1" customHeight="1">
      <c r="A151" s="342" t="s">
        <v>280</v>
      </c>
      <c r="B151" s="342"/>
      <c r="C151" s="342"/>
      <c r="D151" s="342"/>
      <c r="E151" s="342"/>
      <c r="F151" s="342"/>
      <c r="G151" s="342"/>
      <c r="H151" s="342"/>
      <c r="I151" s="342"/>
      <c r="J151" s="342"/>
      <c r="K151" s="342"/>
    </row>
    <row r="152" spans="1:13" ht="37.5" hidden="1" customHeight="1">
      <c r="A152" s="65"/>
      <c r="B152" s="81" t="s">
        <v>287</v>
      </c>
      <c r="C152" s="58" t="s">
        <v>9</v>
      </c>
      <c r="D152" s="68">
        <v>100</v>
      </c>
      <c r="E152" s="68">
        <v>100</v>
      </c>
      <c r="F152" s="68">
        <v>100</v>
      </c>
      <c r="G152" s="68">
        <v>100</v>
      </c>
      <c r="H152" s="68">
        <v>100</v>
      </c>
      <c r="I152" s="68">
        <v>100</v>
      </c>
      <c r="J152" s="68">
        <v>100</v>
      </c>
      <c r="K152" s="68">
        <v>100</v>
      </c>
    </row>
    <row r="153" spans="1:13" ht="18" hidden="1" customHeight="1">
      <c r="A153" s="321" t="s">
        <v>23</v>
      </c>
      <c r="B153" s="321"/>
      <c r="C153" s="321"/>
      <c r="D153" s="321"/>
      <c r="E153" s="321"/>
      <c r="F153" s="321"/>
      <c r="G153" s="321"/>
      <c r="H153" s="321"/>
      <c r="I153" s="321"/>
      <c r="J153" s="321"/>
      <c r="K153" s="321"/>
    </row>
    <row r="154" spans="1:13" hidden="1">
      <c r="A154" s="318" t="s">
        <v>288</v>
      </c>
      <c r="B154" s="318"/>
      <c r="C154" s="318"/>
      <c r="D154" s="318"/>
      <c r="E154" s="318"/>
      <c r="F154" s="318"/>
      <c r="G154" s="318"/>
      <c r="H154" s="318"/>
      <c r="I154" s="318"/>
      <c r="J154" s="318"/>
      <c r="K154" s="318"/>
    </row>
    <row r="155" spans="1:13" ht="48" hidden="1">
      <c r="A155" s="93">
        <v>1</v>
      </c>
      <c r="B155" s="82" t="s">
        <v>89</v>
      </c>
      <c r="C155" s="66" t="s">
        <v>30</v>
      </c>
      <c r="D155" s="83"/>
      <c r="E155" s="69">
        <v>0</v>
      </c>
      <c r="F155" s="69">
        <v>1</v>
      </c>
      <c r="G155" s="69">
        <v>0</v>
      </c>
      <c r="H155" s="69">
        <v>1</v>
      </c>
      <c r="I155" s="69">
        <v>0</v>
      </c>
      <c r="J155" s="69">
        <v>0</v>
      </c>
      <c r="K155" s="69">
        <v>1</v>
      </c>
    </row>
    <row r="156" spans="1:13" hidden="1">
      <c r="A156" s="93"/>
      <c r="B156" s="84" t="s">
        <v>75</v>
      </c>
      <c r="C156" s="66"/>
      <c r="D156" s="83"/>
      <c r="E156" s="85"/>
      <c r="F156" s="85"/>
      <c r="G156" s="85"/>
      <c r="H156" s="85"/>
      <c r="I156" s="85"/>
      <c r="J156" s="85"/>
      <c r="K156" s="85"/>
    </row>
    <row r="157" spans="1:13" hidden="1">
      <c r="A157" s="93"/>
      <c r="B157" s="84" t="s">
        <v>90</v>
      </c>
      <c r="C157" s="66"/>
      <c r="D157" s="83"/>
      <c r="E157" s="85"/>
      <c r="F157" s="85">
        <v>1</v>
      </c>
      <c r="G157" s="85"/>
      <c r="H157" s="85"/>
      <c r="I157" s="85"/>
      <c r="J157" s="85"/>
      <c r="K157" s="85"/>
    </row>
    <row r="158" spans="1:13" hidden="1">
      <c r="A158" s="93"/>
      <c r="B158" s="84" t="s">
        <v>91</v>
      </c>
      <c r="C158" s="66"/>
      <c r="D158" s="83"/>
      <c r="E158" s="85"/>
      <c r="F158" s="85"/>
      <c r="G158" s="85"/>
      <c r="H158" s="85">
        <v>1</v>
      </c>
      <c r="I158" s="85"/>
      <c r="J158" s="85"/>
      <c r="K158" s="85"/>
    </row>
    <row r="159" spans="1:13" hidden="1">
      <c r="A159" s="93"/>
      <c r="B159" s="84" t="s">
        <v>92</v>
      </c>
      <c r="C159" s="66"/>
      <c r="D159" s="83"/>
      <c r="E159" s="85"/>
      <c r="F159" s="85"/>
      <c r="G159" s="85"/>
      <c r="H159" s="85"/>
      <c r="I159" s="85"/>
      <c r="J159" s="85"/>
      <c r="K159" s="85">
        <v>1</v>
      </c>
    </row>
    <row r="160" spans="1:13" ht="60" hidden="1">
      <c r="A160" s="93">
        <v>2</v>
      </c>
      <c r="B160" s="82" t="s">
        <v>93</v>
      </c>
      <c r="C160" s="86" t="s">
        <v>30</v>
      </c>
      <c r="D160" s="86">
        <v>5</v>
      </c>
      <c r="E160" s="69">
        <v>3</v>
      </c>
      <c r="F160" s="69">
        <v>3</v>
      </c>
      <c r="G160" s="69">
        <v>3</v>
      </c>
      <c r="H160" s="69">
        <v>2</v>
      </c>
      <c r="I160" s="69">
        <v>2</v>
      </c>
      <c r="J160" s="69">
        <v>1</v>
      </c>
      <c r="K160" s="69">
        <v>0</v>
      </c>
    </row>
    <row r="161" spans="1:13" hidden="1">
      <c r="A161" s="93"/>
      <c r="B161" s="84" t="s">
        <v>75</v>
      </c>
      <c r="C161" s="86"/>
      <c r="D161" s="87"/>
      <c r="E161" s="84"/>
      <c r="F161" s="84"/>
      <c r="G161" s="84"/>
      <c r="H161" s="84"/>
      <c r="I161" s="84"/>
      <c r="J161" s="84"/>
      <c r="K161" s="84"/>
    </row>
    <row r="162" spans="1:13" hidden="1">
      <c r="A162" s="93"/>
      <c r="B162" s="84" t="s">
        <v>94</v>
      </c>
      <c r="C162" s="86"/>
      <c r="D162" s="87"/>
      <c r="E162" s="139">
        <v>4</v>
      </c>
      <c r="F162" s="84"/>
      <c r="G162" s="84"/>
      <c r="H162" s="84"/>
      <c r="I162" s="84"/>
      <c r="J162" s="84"/>
      <c r="K162" s="84"/>
      <c r="M162" s="138">
        <v>3</v>
      </c>
    </row>
    <row r="163" spans="1:13" hidden="1">
      <c r="A163" s="93"/>
      <c r="B163" s="84" t="s">
        <v>95</v>
      </c>
      <c r="C163" s="86"/>
      <c r="D163" s="87"/>
      <c r="E163" s="84"/>
      <c r="F163" s="84">
        <v>3</v>
      </c>
      <c r="G163" s="84"/>
      <c r="H163" s="84"/>
      <c r="I163" s="84"/>
      <c r="J163" s="84"/>
      <c r="K163" s="84"/>
    </row>
    <row r="164" spans="1:13" hidden="1">
      <c r="A164" s="93"/>
      <c r="B164" s="84" t="s">
        <v>96</v>
      </c>
      <c r="C164" s="86"/>
      <c r="D164" s="87"/>
      <c r="E164" s="84"/>
      <c r="F164" s="84"/>
      <c r="G164" s="84">
        <v>2</v>
      </c>
      <c r="H164" s="84"/>
      <c r="I164" s="84"/>
      <c r="J164" s="84"/>
      <c r="K164" s="84"/>
    </row>
    <row r="165" spans="1:13" hidden="1">
      <c r="A165" s="93"/>
      <c r="B165" s="84" t="s">
        <v>97</v>
      </c>
      <c r="C165" s="86"/>
      <c r="D165" s="87"/>
      <c r="E165" s="84"/>
      <c r="F165" s="84"/>
      <c r="G165" s="84">
        <v>1</v>
      </c>
      <c r="H165" s="84"/>
      <c r="I165" s="84"/>
      <c r="J165" s="84"/>
      <c r="K165" s="84"/>
    </row>
    <row r="166" spans="1:13" hidden="1">
      <c r="A166" s="93"/>
      <c r="B166" s="84" t="s">
        <v>98</v>
      </c>
      <c r="C166" s="86"/>
      <c r="D166" s="87"/>
      <c r="E166" s="84"/>
      <c r="F166" s="84"/>
      <c r="G166" s="84"/>
      <c r="H166" s="84">
        <v>2</v>
      </c>
      <c r="I166" s="84"/>
      <c r="J166" s="84"/>
      <c r="K166" s="84"/>
    </row>
    <row r="167" spans="1:13" hidden="1">
      <c r="A167" s="93"/>
      <c r="B167" s="84" t="s">
        <v>99</v>
      </c>
      <c r="C167" s="66"/>
      <c r="D167" s="93"/>
      <c r="E167" s="84"/>
      <c r="F167" s="84"/>
      <c r="G167" s="84"/>
      <c r="H167" s="84"/>
      <c r="I167" s="84">
        <v>2</v>
      </c>
      <c r="J167" s="84">
        <v>1</v>
      </c>
      <c r="K167" s="84">
        <v>0</v>
      </c>
    </row>
    <row r="168" spans="1:13" ht="54" hidden="1" customHeight="1">
      <c r="A168" s="93">
        <v>3</v>
      </c>
      <c r="B168" s="82" t="s">
        <v>25</v>
      </c>
      <c r="C168" s="86" t="s">
        <v>30</v>
      </c>
      <c r="D168" s="87"/>
      <c r="E168" s="69">
        <v>2</v>
      </c>
      <c r="F168" s="69">
        <v>2</v>
      </c>
      <c r="G168" s="69">
        <v>3</v>
      </c>
      <c r="H168" s="69">
        <v>2</v>
      </c>
      <c r="I168" s="69">
        <v>2</v>
      </c>
      <c r="J168" s="69">
        <v>1</v>
      </c>
      <c r="K168" s="69">
        <v>0</v>
      </c>
    </row>
    <row r="169" spans="1:13" hidden="1">
      <c r="A169" s="343" t="s">
        <v>289</v>
      </c>
      <c r="B169" s="343"/>
      <c r="C169" s="343"/>
      <c r="D169" s="343"/>
      <c r="E169" s="343"/>
      <c r="F169" s="343"/>
      <c r="G169" s="343"/>
      <c r="H169" s="343"/>
      <c r="I169" s="343"/>
      <c r="J169" s="343"/>
      <c r="K169" s="343"/>
    </row>
    <row r="170" spans="1:13" ht="80.45" hidden="1" customHeight="1">
      <c r="A170" s="93">
        <v>4</v>
      </c>
      <c r="B170" s="82" t="s">
        <v>26</v>
      </c>
      <c r="C170" s="66" t="s">
        <v>9</v>
      </c>
      <c r="D170" s="70">
        <v>1.1000000000000001</v>
      </c>
      <c r="E170" s="70">
        <v>1.1000000000000001</v>
      </c>
      <c r="F170" s="70">
        <v>1.08</v>
      </c>
      <c r="G170" s="70">
        <v>1</v>
      </c>
      <c r="H170" s="70">
        <v>1</v>
      </c>
      <c r="I170" s="70">
        <v>0.9</v>
      </c>
      <c r="J170" s="70">
        <v>0.8</v>
      </c>
      <c r="K170" s="70">
        <v>0.7</v>
      </c>
    </row>
    <row r="171" spans="1:13" hidden="1">
      <c r="A171" s="344" t="s">
        <v>290</v>
      </c>
      <c r="B171" s="345"/>
      <c r="C171" s="345"/>
      <c r="D171" s="345"/>
      <c r="E171" s="345"/>
      <c r="F171" s="345"/>
      <c r="G171" s="345"/>
      <c r="H171" s="345"/>
      <c r="I171" s="345"/>
      <c r="J171" s="345"/>
      <c r="K171" s="346"/>
    </row>
    <row r="172" spans="1:13" ht="80.45" hidden="1" customHeight="1">
      <c r="A172" s="93">
        <v>5</v>
      </c>
      <c r="B172" s="82" t="s">
        <v>100</v>
      </c>
      <c r="C172" s="66" t="s">
        <v>30</v>
      </c>
      <c r="D172" s="93"/>
      <c r="E172" s="69">
        <v>6</v>
      </c>
      <c r="F172" s="69">
        <v>6</v>
      </c>
      <c r="G172" s="69">
        <v>6</v>
      </c>
      <c r="H172" s="69">
        <v>0</v>
      </c>
      <c r="I172" s="69">
        <v>0</v>
      </c>
      <c r="J172" s="69">
        <v>0</v>
      </c>
      <c r="K172" s="69">
        <v>0</v>
      </c>
    </row>
    <row r="173" spans="1:13" hidden="1">
      <c r="A173" s="344" t="s">
        <v>291</v>
      </c>
      <c r="B173" s="345"/>
      <c r="C173" s="345"/>
      <c r="D173" s="345"/>
      <c r="E173" s="345"/>
      <c r="F173" s="345"/>
      <c r="G173" s="345"/>
      <c r="H173" s="345"/>
      <c r="I173" s="345"/>
      <c r="J173" s="345"/>
      <c r="K173" s="346"/>
    </row>
    <row r="174" spans="1:13" ht="54" hidden="1" customHeight="1">
      <c r="A174" s="93"/>
      <c r="B174" s="82" t="s">
        <v>292</v>
      </c>
      <c r="C174" s="66" t="s">
        <v>9</v>
      </c>
      <c r="D174" s="93"/>
      <c r="E174" s="69"/>
      <c r="F174" s="69">
        <v>100</v>
      </c>
      <c r="G174" s="69">
        <v>100</v>
      </c>
      <c r="H174" s="69">
        <v>100</v>
      </c>
      <c r="I174" s="69">
        <v>100</v>
      </c>
      <c r="J174" s="69">
        <v>100</v>
      </c>
      <c r="K174" s="69">
        <v>100</v>
      </c>
    </row>
    <row r="175" spans="1:13" ht="38.25" hidden="1" customHeight="1">
      <c r="A175" s="349" t="s">
        <v>296</v>
      </c>
      <c r="B175" s="350"/>
      <c r="C175" s="350"/>
      <c r="D175" s="350"/>
      <c r="E175" s="350"/>
      <c r="F175" s="350"/>
      <c r="G175" s="350"/>
      <c r="H175" s="350"/>
      <c r="I175" s="350"/>
      <c r="J175" s="350"/>
      <c r="K175" s="351"/>
    </row>
    <row r="176" spans="1:13" hidden="1">
      <c r="A176" s="318" t="s">
        <v>293</v>
      </c>
      <c r="B176" s="318"/>
      <c r="C176" s="318"/>
      <c r="D176" s="318"/>
      <c r="E176" s="318"/>
      <c r="F176" s="318"/>
      <c r="G176" s="318"/>
      <c r="H176" s="318"/>
      <c r="I176" s="318"/>
      <c r="J176" s="318"/>
      <c r="K176" s="318"/>
    </row>
    <row r="177" spans="1:17" ht="27" hidden="1" customHeight="1">
      <c r="A177" s="96" t="s">
        <v>108</v>
      </c>
      <c r="B177" s="82" t="s">
        <v>109</v>
      </c>
      <c r="C177" s="66" t="s">
        <v>110</v>
      </c>
      <c r="D177" s="97">
        <v>839.5</v>
      </c>
      <c r="E177" s="142">
        <v>0</v>
      </c>
      <c r="F177" s="148">
        <v>2876.2</v>
      </c>
      <c r="G177" s="98">
        <v>0</v>
      </c>
      <c r="H177" s="98">
        <v>1495.8</v>
      </c>
      <c r="I177" s="98">
        <v>0</v>
      </c>
      <c r="J177" s="98">
        <v>0</v>
      </c>
      <c r="K177" s="98">
        <v>0</v>
      </c>
      <c r="M177" s="140">
        <v>3016.2</v>
      </c>
    </row>
    <row r="178" spans="1:17" ht="27.75" hidden="1" customHeight="1">
      <c r="A178" s="96" t="s">
        <v>111</v>
      </c>
      <c r="B178" s="99" t="s">
        <v>303</v>
      </c>
      <c r="C178" s="66" t="s">
        <v>30</v>
      </c>
      <c r="D178" s="100">
        <v>18</v>
      </c>
      <c r="E178" s="143">
        <v>0</v>
      </c>
      <c r="F178" s="149">
        <v>144</v>
      </c>
      <c r="G178" s="93">
        <v>0</v>
      </c>
      <c r="H178" s="93">
        <v>36</v>
      </c>
      <c r="I178" s="93">
        <v>0</v>
      </c>
      <c r="J178" s="93">
        <v>0</v>
      </c>
      <c r="K178" s="93">
        <v>0</v>
      </c>
      <c r="M178" s="141">
        <v>74</v>
      </c>
    </row>
    <row r="179" spans="1:17" ht="44.25" hidden="1" customHeight="1">
      <c r="A179" s="96" t="s">
        <v>112</v>
      </c>
      <c r="B179" s="82" t="s">
        <v>113</v>
      </c>
      <c r="C179" s="66" t="s">
        <v>114</v>
      </c>
      <c r="D179" s="100">
        <v>43</v>
      </c>
      <c r="E179" s="143">
        <v>0</v>
      </c>
      <c r="F179" s="149">
        <v>329</v>
      </c>
      <c r="G179" s="93">
        <v>0</v>
      </c>
      <c r="H179" s="93">
        <v>84</v>
      </c>
      <c r="I179" s="93">
        <v>0</v>
      </c>
      <c r="J179" s="93">
        <v>0</v>
      </c>
      <c r="K179" s="93">
        <v>0</v>
      </c>
      <c r="M179" s="141">
        <v>164</v>
      </c>
    </row>
    <row r="180" spans="1:17" ht="44.25" hidden="1" customHeight="1">
      <c r="A180" s="96" t="s">
        <v>314</v>
      </c>
      <c r="B180" s="144" t="s">
        <v>354</v>
      </c>
      <c r="C180" s="197" t="s">
        <v>110</v>
      </c>
      <c r="D180" s="145">
        <v>928.1</v>
      </c>
      <c r="E180" s="145">
        <v>0</v>
      </c>
      <c r="F180" s="151">
        <f>3175.1+2651.32</f>
        <v>5826.42</v>
      </c>
      <c r="G180" s="150">
        <v>0</v>
      </c>
      <c r="H180" s="150">
        <v>1900</v>
      </c>
      <c r="I180" s="150">
        <v>0</v>
      </c>
      <c r="J180" s="150">
        <v>0</v>
      </c>
      <c r="K180" s="150">
        <v>0</v>
      </c>
      <c r="M180" s="338" t="s">
        <v>116</v>
      </c>
      <c r="N180" s="338"/>
      <c r="O180" s="338"/>
      <c r="P180" s="338"/>
      <c r="Q180" s="338"/>
    </row>
    <row r="181" spans="1:17" ht="23.45" hidden="1" customHeight="1">
      <c r="A181" s="339" t="s">
        <v>294</v>
      </c>
      <c r="B181" s="340"/>
      <c r="C181" s="340"/>
      <c r="D181" s="340"/>
      <c r="E181" s="340"/>
      <c r="F181" s="340"/>
      <c r="G181" s="340"/>
      <c r="H181" s="340"/>
      <c r="I181" s="340"/>
      <c r="J181" s="340"/>
      <c r="K181" s="341"/>
    </row>
    <row r="182" spans="1:17" s="109" customFormat="1" ht="26.25" hidden="1" customHeight="1">
      <c r="A182" s="96"/>
      <c r="B182" s="82" t="s">
        <v>335</v>
      </c>
      <c r="C182" s="66" t="s">
        <v>77</v>
      </c>
      <c r="D182" s="93" t="s">
        <v>106</v>
      </c>
      <c r="E182" s="93">
        <v>0</v>
      </c>
      <c r="F182" s="93">
        <v>0</v>
      </c>
      <c r="G182" s="93">
        <v>11</v>
      </c>
      <c r="H182" s="93">
        <v>0</v>
      </c>
      <c r="I182" s="93">
        <v>0</v>
      </c>
      <c r="J182" s="93">
        <v>0</v>
      </c>
      <c r="K182" s="93">
        <v>0</v>
      </c>
    </row>
    <row r="183" spans="1:17" s="109" customFormat="1" ht="24" hidden="1">
      <c r="A183" s="124"/>
      <c r="B183" s="125" t="s">
        <v>297</v>
      </c>
      <c r="C183" s="86"/>
      <c r="D183" s="87"/>
      <c r="E183" s="87"/>
      <c r="F183" s="87"/>
      <c r="G183" s="87"/>
      <c r="H183" s="87"/>
      <c r="I183" s="87"/>
      <c r="J183" s="87"/>
      <c r="K183" s="87"/>
    </row>
    <row r="184" spans="1:17" s="111" customFormat="1" hidden="1">
      <c r="A184" s="124"/>
      <c r="B184" s="126" t="s">
        <v>298</v>
      </c>
      <c r="C184" s="86"/>
      <c r="D184" s="87"/>
      <c r="E184" s="87"/>
      <c r="F184" s="87"/>
      <c r="G184" s="87">
        <v>8</v>
      </c>
      <c r="H184" s="87"/>
      <c r="I184" s="87"/>
      <c r="J184" s="87"/>
      <c r="K184" s="87"/>
    </row>
    <row r="185" spans="1:17" s="111" customFormat="1" hidden="1">
      <c r="A185" s="124"/>
      <c r="B185" s="126" t="s">
        <v>333</v>
      </c>
      <c r="C185" s="86"/>
      <c r="D185" s="87"/>
      <c r="E185" s="87"/>
      <c r="F185" s="87"/>
      <c r="G185" s="87">
        <v>3</v>
      </c>
      <c r="H185" s="87"/>
      <c r="I185" s="87"/>
      <c r="J185" s="87"/>
      <c r="K185" s="87"/>
    </row>
    <row r="186" spans="1:17" s="71" customFormat="1" hidden="1">
      <c r="A186" s="339" t="s">
        <v>295</v>
      </c>
      <c r="B186" s="340"/>
      <c r="C186" s="340"/>
      <c r="D186" s="340"/>
      <c r="E186" s="340"/>
      <c r="F186" s="340"/>
      <c r="G186" s="340"/>
      <c r="H186" s="340"/>
      <c r="I186" s="340"/>
      <c r="J186" s="340"/>
      <c r="K186" s="341"/>
    </row>
    <row r="187" spans="1:17" ht="15.75" hidden="1" customHeight="1">
      <c r="A187" s="96"/>
      <c r="B187" s="82" t="s">
        <v>304</v>
      </c>
      <c r="C187" s="66" t="s">
        <v>30</v>
      </c>
      <c r="D187" s="93">
        <v>0</v>
      </c>
      <c r="E187" s="93">
        <v>0</v>
      </c>
      <c r="F187" s="93">
        <v>0</v>
      </c>
      <c r="G187" s="93">
        <v>0</v>
      </c>
      <c r="H187" s="93">
        <v>0</v>
      </c>
      <c r="I187" s="93">
        <v>0</v>
      </c>
      <c r="J187" s="93">
        <v>0</v>
      </c>
      <c r="K187" s="93">
        <v>0</v>
      </c>
    </row>
    <row r="188" spans="1:17" s="109" customFormat="1" ht="33.75" hidden="1" customHeight="1">
      <c r="A188" s="96"/>
      <c r="B188" s="99" t="s">
        <v>315</v>
      </c>
      <c r="C188" s="66" t="s">
        <v>110</v>
      </c>
      <c r="D188" s="93">
        <v>0</v>
      </c>
      <c r="E188" s="93">
        <v>0</v>
      </c>
      <c r="F188" s="117">
        <v>3350</v>
      </c>
      <c r="G188" s="93"/>
      <c r="H188" s="93"/>
      <c r="I188" s="93"/>
      <c r="J188" s="93"/>
      <c r="K188" s="93"/>
    </row>
    <row r="189" spans="1:17" ht="60" hidden="1">
      <c r="A189" s="96"/>
      <c r="B189" s="113" t="s">
        <v>316</v>
      </c>
      <c r="C189" s="198" t="s">
        <v>317</v>
      </c>
      <c r="D189" s="114">
        <v>0</v>
      </c>
      <c r="E189" s="114">
        <v>0</v>
      </c>
      <c r="F189" s="114">
        <v>0</v>
      </c>
      <c r="G189" s="114">
        <v>0</v>
      </c>
      <c r="H189" s="114">
        <v>5</v>
      </c>
      <c r="I189" s="114">
        <v>0</v>
      </c>
      <c r="J189" s="114">
        <v>0</v>
      </c>
      <c r="K189" s="114">
        <v>0</v>
      </c>
    </row>
    <row r="190" spans="1:17" ht="36" hidden="1">
      <c r="A190" s="112"/>
      <c r="B190" s="137" t="s">
        <v>127</v>
      </c>
      <c r="C190" s="199" t="s">
        <v>336</v>
      </c>
      <c r="D190" s="118">
        <v>22.5</v>
      </c>
      <c r="E190" s="147">
        <v>22.9</v>
      </c>
      <c r="F190" s="118">
        <v>20.9</v>
      </c>
      <c r="G190" s="118">
        <v>21.2</v>
      </c>
      <c r="H190" s="118">
        <v>21.3</v>
      </c>
      <c r="I190" s="118">
        <v>21.5</v>
      </c>
      <c r="J190" s="118">
        <v>21.6</v>
      </c>
      <c r="K190" s="118">
        <v>21.8</v>
      </c>
      <c r="M190" s="146">
        <v>20.5</v>
      </c>
    </row>
    <row r="191" spans="1:17" ht="15.75" hidden="1" customHeight="1">
      <c r="A191" s="339" t="s">
        <v>302</v>
      </c>
      <c r="B191" s="347"/>
      <c r="C191" s="347"/>
      <c r="D191" s="347"/>
      <c r="E191" s="347"/>
      <c r="F191" s="347"/>
      <c r="G191" s="347"/>
      <c r="H191" s="347"/>
      <c r="I191" s="347"/>
      <c r="J191" s="347"/>
      <c r="K191" s="348"/>
    </row>
    <row r="192" spans="1:17" ht="42.6" hidden="1" customHeight="1">
      <c r="A192" s="96"/>
      <c r="B192" s="82" t="s">
        <v>301</v>
      </c>
      <c r="C192" s="66"/>
      <c r="D192" s="98">
        <f>D193</f>
        <v>1</v>
      </c>
      <c r="E192" s="98">
        <f t="shared" ref="E192:K192" si="10">E193</f>
        <v>0</v>
      </c>
      <c r="F192" s="98">
        <f t="shared" si="10"/>
        <v>0</v>
      </c>
      <c r="G192" s="98">
        <f t="shared" si="10"/>
        <v>0</v>
      </c>
      <c r="H192" s="98">
        <f t="shared" si="10"/>
        <v>0</v>
      </c>
      <c r="I192" s="98">
        <f t="shared" si="10"/>
        <v>0</v>
      </c>
      <c r="J192" s="98">
        <f t="shared" si="10"/>
        <v>0</v>
      </c>
      <c r="K192" s="98">
        <f t="shared" si="10"/>
        <v>0</v>
      </c>
    </row>
    <row r="193" spans="1:11" hidden="1">
      <c r="A193" s="96"/>
      <c r="B193" s="101" t="s">
        <v>300</v>
      </c>
      <c r="C193" s="86"/>
      <c r="D193" s="102">
        <v>1</v>
      </c>
      <c r="E193" s="98"/>
      <c r="F193" s="98"/>
      <c r="G193" s="98"/>
      <c r="H193" s="98"/>
      <c r="I193" s="98"/>
      <c r="J193" s="98"/>
      <c r="K193" s="98"/>
    </row>
    <row r="194" spans="1:11" ht="15.75" hidden="1" customHeight="1">
      <c r="A194" s="96"/>
      <c r="B194" s="101" t="s">
        <v>318</v>
      </c>
      <c r="C194" s="86"/>
      <c r="D194" s="102"/>
      <c r="E194" s="98"/>
      <c r="F194" s="98">
        <v>1</v>
      </c>
      <c r="G194" s="98"/>
      <c r="H194" s="98"/>
      <c r="I194" s="98"/>
      <c r="J194" s="98"/>
      <c r="K194" s="98"/>
    </row>
    <row r="195" spans="1:11" ht="48.6" hidden="1" customHeight="1">
      <c r="A195" s="96"/>
      <c r="B195" s="101" t="s">
        <v>319</v>
      </c>
      <c r="C195" s="86"/>
      <c r="D195" s="102"/>
      <c r="E195" s="98"/>
      <c r="F195" s="98">
        <v>1</v>
      </c>
      <c r="G195" s="98"/>
      <c r="H195" s="98"/>
      <c r="I195" s="98"/>
      <c r="J195" s="98"/>
      <c r="K195" s="98"/>
    </row>
    <row r="196" spans="1:11" hidden="1">
      <c r="A196" s="96"/>
      <c r="B196" s="101" t="s">
        <v>320</v>
      </c>
      <c r="C196" s="86"/>
      <c r="D196" s="102"/>
      <c r="E196" s="98"/>
      <c r="F196" s="98"/>
      <c r="G196" s="98">
        <v>1</v>
      </c>
      <c r="H196" s="98"/>
      <c r="I196" s="98"/>
      <c r="J196" s="98"/>
      <c r="K196" s="98"/>
    </row>
    <row r="197" spans="1:11" ht="24" hidden="1">
      <c r="A197" s="96"/>
      <c r="B197" s="101" t="s">
        <v>321</v>
      </c>
      <c r="C197" s="86"/>
      <c r="D197" s="102"/>
      <c r="E197" s="98"/>
      <c r="F197" s="98"/>
      <c r="G197" s="98">
        <v>1</v>
      </c>
      <c r="H197" s="98"/>
      <c r="I197" s="98"/>
      <c r="J197" s="98"/>
      <c r="K197" s="98"/>
    </row>
    <row r="198" spans="1:11" ht="24" hidden="1">
      <c r="A198" s="96"/>
      <c r="B198" s="101" t="s">
        <v>322</v>
      </c>
      <c r="C198" s="86"/>
      <c r="D198" s="102"/>
      <c r="E198" s="98"/>
      <c r="F198" s="98"/>
      <c r="G198" s="98">
        <v>1</v>
      </c>
      <c r="H198" s="98"/>
      <c r="I198" s="98"/>
      <c r="J198" s="98"/>
      <c r="K198" s="98"/>
    </row>
    <row r="199" spans="1:11" hidden="1">
      <c r="A199" s="96"/>
      <c r="B199" s="101" t="s">
        <v>323</v>
      </c>
      <c r="C199" s="86"/>
      <c r="D199" s="102"/>
      <c r="E199" s="98"/>
      <c r="F199" s="98"/>
      <c r="G199" s="98"/>
      <c r="H199" s="98">
        <v>1</v>
      </c>
      <c r="I199" s="98"/>
      <c r="J199" s="98"/>
      <c r="K199" s="98"/>
    </row>
    <row r="200" spans="1:11" ht="36" hidden="1">
      <c r="A200" s="96"/>
      <c r="B200" s="101" t="s">
        <v>324</v>
      </c>
      <c r="C200" s="86"/>
      <c r="D200" s="102"/>
      <c r="E200" s="98"/>
      <c r="F200" s="98"/>
      <c r="G200" s="98"/>
      <c r="H200" s="98">
        <v>1</v>
      </c>
      <c r="I200" s="98"/>
      <c r="J200" s="98"/>
      <c r="K200" s="98"/>
    </row>
    <row r="201" spans="1:11" ht="24" hidden="1">
      <c r="A201" s="96"/>
      <c r="B201" s="101" t="s">
        <v>325</v>
      </c>
      <c r="C201" s="86"/>
      <c r="D201" s="102"/>
      <c r="E201" s="98"/>
      <c r="F201" s="98"/>
      <c r="G201" s="98"/>
      <c r="H201" s="98">
        <v>1</v>
      </c>
      <c r="I201" s="98"/>
      <c r="J201" s="98"/>
      <c r="K201" s="98"/>
    </row>
    <row r="202" spans="1:11" hidden="1">
      <c r="A202" s="96"/>
      <c r="B202" s="101" t="s">
        <v>326</v>
      </c>
      <c r="C202" s="86"/>
      <c r="D202" s="102"/>
      <c r="E202" s="98"/>
      <c r="F202" s="98"/>
      <c r="G202" s="98"/>
      <c r="H202" s="98">
        <v>1</v>
      </c>
      <c r="I202" s="98"/>
      <c r="J202" s="98"/>
      <c r="K202" s="98"/>
    </row>
    <row r="203" spans="1:11" ht="48" hidden="1">
      <c r="A203" s="96"/>
      <c r="B203" s="101" t="s">
        <v>327</v>
      </c>
      <c r="C203" s="86"/>
      <c r="D203" s="102"/>
      <c r="E203" s="98"/>
      <c r="F203" s="98"/>
      <c r="G203" s="98"/>
      <c r="H203" s="98">
        <v>1</v>
      </c>
      <c r="I203" s="98"/>
      <c r="J203" s="98"/>
      <c r="K203" s="98"/>
    </row>
    <row r="204" spans="1:11" hidden="1">
      <c r="A204" s="96"/>
      <c r="B204" s="101" t="s">
        <v>328</v>
      </c>
      <c r="C204" s="86"/>
      <c r="D204" s="102"/>
      <c r="E204" s="98"/>
      <c r="F204" s="98"/>
      <c r="G204" s="98"/>
      <c r="H204" s="98"/>
      <c r="I204" s="98">
        <v>1</v>
      </c>
      <c r="J204" s="98"/>
      <c r="K204" s="98"/>
    </row>
    <row r="205" spans="1:11" hidden="1">
      <c r="A205" s="96"/>
      <c r="B205" s="101" t="s">
        <v>329</v>
      </c>
      <c r="C205" s="86"/>
      <c r="D205" s="102"/>
      <c r="E205" s="98"/>
      <c r="F205" s="98"/>
      <c r="G205" s="98"/>
      <c r="H205" s="98"/>
      <c r="I205" s="98">
        <v>1</v>
      </c>
      <c r="J205" s="98"/>
      <c r="K205" s="98"/>
    </row>
    <row r="206" spans="1:11" hidden="1">
      <c r="A206" s="339" t="s">
        <v>280</v>
      </c>
      <c r="B206" s="340"/>
      <c r="C206" s="340"/>
      <c r="D206" s="340"/>
      <c r="E206" s="340"/>
      <c r="F206" s="340"/>
      <c r="G206" s="340"/>
      <c r="H206" s="340"/>
      <c r="I206" s="340"/>
      <c r="J206" s="340"/>
      <c r="K206" s="341"/>
    </row>
    <row r="207" spans="1:11" ht="36" hidden="1">
      <c r="A207" s="96"/>
      <c r="B207" s="82" t="s">
        <v>299</v>
      </c>
      <c r="C207" s="66" t="s">
        <v>9</v>
      </c>
      <c r="D207" s="93">
        <v>100</v>
      </c>
      <c r="E207" s="93"/>
      <c r="F207" s="93"/>
      <c r="G207" s="93"/>
      <c r="H207" s="93"/>
      <c r="I207" s="93"/>
      <c r="J207" s="93"/>
      <c r="K207" s="93"/>
    </row>
  </sheetData>
  <mergeCells count="35">
    <mergeCell ref="A191:K191"/>
    <mergeCell ref="A206:K206"/>
    <mergeCell ref="A173:K173"/>
    <mergeCell ref="A175:K175"/>
    <mergeCell ref="A176:K176"/>
    <mergeCell ref="M180:Q180"/>
    <mergeCell ref="A181:K181"/>
    <mergeCell ref="A186:K186"/>
    <mergeCell ref="A137:K137"/>
    <mergeCell ref="A151:K151"/>
    <mergeCell ref="A153:K153"/>
    <mergeCell ref="A154:K154"/>
    <mergeCell ref="A169:K169"/>
    <mergeCell ref="A171:K171"/>
    <mergeCell ref="A134:K134"/>
    <mergeCell ref="A9:K9"/>
    <mergeCell ref="A10:K10"/>
    <mergeCell ref="A14:K14"/>
    <mergeCell ref="A15:K15"/>
    <mergeCell ref="A16:K16"/>
    <mergeCell ref="A23:K23"/>
    <mergeCell ref="A114:K114"/>
    <mergeCell ref="A122:K122"/>
    <mergeCell ref="A126:K126"/>
    <mergeCell ref="A129:K129"/>
    <mergeCell ref="A130:K130"/>
    <mergeCell ref="A7:A8"/>
    <mergeCell ref="B7:B8"/>
    <mergeCell ref="C7:C8"/>
    <mergeCell ref="D7:K7"/>
    <mergeCell ref="J1:K1"/>
    <mergeCell ref="J2:K2"/>
    <mergeCell ref="B3:K3"/>
    <mergeCell ref="J5:K5"/>
    <mergeCell ref="J6:K6"/>
  </mergeCells>
  <pageMargins left="0.7" right="0.7" top="0.75" bottom="0.75" header="0.3" footer="0.3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W347"/>
  <sheetViews>
    <sheetView zoomScale="90" zoomScaleNormal="90" workbookViewId="0">
      <selection activeCell="K121" sqref="K121"/>
    </sheetView>
  </sheetViews>
  <sheetFormatPr defaultColWidth="9.140625" defaultRowHeight="12.75"/>
  <cols>
    <col min="1" max="3" width="4.7109375" style="21" customWidth="1"/>
    <col min="4" max="4" width="22.7109375" style="22" customWidth="1"/>
    <col min="5" max="6" width="4.7109375" style="21" customWidth="1"/>
    <col min="7" max="7" width="22.7109375" style="22" customWidth="1"/>
    <col min="8" max="8" width="8.85546875" style="21" customWidth="1"/>
    <col min="9" max="10" width="22.7109375" style="22" customWidth="1"/>
    <col min="11" max="11" width="9.7109375" style="23" customWidth="1"/>
    <col min="12" max="12" width="9.7109375" style="24" customWidth="1"/>
    <col min="13" max="13" width="4.7109375" style="25" customWidth="1"/>
    <col min="14" max="17" width="4.7109375" style="21" customWidth="1"/>
    <col min="18" max="20" width="9.7109375" style="28" customWidth="1"/>
    <col min="21" max="21" width="8.7109375" style="27" customWidth="1"/>
    <col min="22" max="23" width="8.7109375" style="20" customWidth="1"/>
    <col min="24" max="16384" width="9.140625" style="20"/>
  </cols>
  <sheetData>
    <row r="2" spans="1:23" s="12" customFormat="1" ht="48.6" customHeight="1">
      <c r="A2" s="6" t="s">
        <v>130</v>
      </c>
      <c r="B2" s="6" t="s">
        <v>13</v>
      </c>
      <c r="C2" s="6" t="s">
        <v>131</v>
      </c>
      <c r="D2" s="6" t="s">
        <v>132</v>
      </c>
      <c r="E2" s="6" t="s">
        <v>133</v>
      </c>
      <c r="F2" s="6" t="s">
        <v>134</v>
      </c>
      <c r="G2" s="6" t="s">
        <v>135</v>
      </c>
      <c r="H2" s="6" t="s">
        <v>136</v>
      </c>
      <c r="I2" s="6" t="s">
        <v>137</v>
      </c>
      <c r="J2" s="6" t="s">
        <v>138</v>
      </c>
      <c r="K2" s="7" t="s">
        <v>12</v>
      </c>
      <c r="L2" s="8" t="s">
        <v>139</v>
      </c>
      <c r="M2" s="9" t="s">
        <v>140</v>
      </c>
      <c r="N2" s="6" t="s">
        <v>141</v>
      </c>
      <c r="O2" s="10" t="s">
        <v>142</v>
      </c>
      <c r="P2" s="10" t="s">
        <v>143</v>
      </c>
      <c r="Q2" s="10" t="s">
        <v>144</v>
      </c>
      <c r="R2" s="11" t="s">
        <v>145</v>
      </c>
      <c r="S2" s="11" t="s">
        <v>146</v>
      </c>
      <c r="T2" s="11" t="s">
        <v>7</v>
      </c>
      <c r="U2" s="6" t="s">
        <v>147</v>
      </c>
      <c r="V2" s="6" t="s">
        <v>148</v>
      </c>
      <c r="W2" s="6" t="s">
        <v>149</v>
      </c>
    </row>
    <row r="3" spans="1:23" hidden="1">
      <c r="A3" s="13"/>
      <c r="B3" s="13"/>
      <c r="C3" s="13"/>
      <c r="D3" s="14"/>
      <c r="E3" s="13"/>
      <c r="F3" s="13"/>
      <c r="G3" s="14"/>
      <c r="H3" s="13"/>
      <c r="I3" s="14"/>
      <c r="J3" s="14"/>
      <c r="K3" s="15"/>
      <c r="L3" s="16"/>
      <c r="M3" s="17"/>
      <c r="N3" s="13"/>
      <c r="O3" s="13"/>
      <c r="P3" s="13"/>
      <c r="Q3" s="13"/>
      <c r="R3" s="18"/>
      <c r="S3" s="18"/>
      <c r="T3" s="18"/>
      <c r="U3" s="19"/>
      <c r="V3" s="18"/>
      <c r="W3" s="18"/>
    </row>
    <row r="4" spans="1:23" ht="81" hidden="1" customHeight="1">
      <c r="A4" s="13"/>
      <c r="B4" s="13"/>
      <c r="C4" s="13"/>
      <c r="D4" s="14" t="s">
        <v>152</v>
      </c>
      <c r="E4" s="13"/>
      <c r="F4" s="13"/>
      <c r="G4" s="14" t="s">
        <v>153</v>
      </c>
      <c r="H4" s="13"/>
      <c r="I4" s="14" t="s">
        <v>154</v>
      </c>
      <c r="J4" s="14" t="s">
        <v>155</v>
      </c>
      <c r="K4" s="15">
        <v>923</v>
      </c>
      <c r="L4" s="16" t="s">
        <v>156</v>
      </c>
      <c r="M4" s="17" t="s">
        <v>150</v>
      </c>
      <c r="N4" s="13"/>
      <c r="O4" s="13"/>
      <c r="P4" s="13"/>
      <c r="Q4" s="13"/>
      <c r="R4" s="18" t="e">
        <f>#REF!</f>
        <v>#REF!</v>
      </c>
      <c r="S4" s="18" t="e">
        <f>#REF!</f>
        <v>#REF!</v>
      </c>
      <c r="T4" s="18" t="e">
        <f>#REF!</f>
        <v>#REF!</v>
      </c>
      <c r="U4" s="19"/>
      <c r="V4" s="18"/>
      <c r="W4" s="18"/>
    </row>
    <row r="5" spans="1:23" ht="78.75" hidden="1">
      <c r="A5" s="13"/>
      <c r="B5" s="13"/>
      <c r="C5" s="13"/>
      <c r="D5" s="14" t="s">
        <v>152</v>
      </c>
      <c r="E5" s="13"/>
      <c r="F5" s="13"/>
      <c r="G5" s="14" t="s">
        <v>153</v>
      </c>
      <c r="H5" s="13"/>
      <c r="I5" s="14" t="s">
        <v>154</v>
      </c>
      <c r="J5" s="14" t="s">
        <v>157</v>
      </c>
      <c r="K5" s="15">
        <v>923</v>
      </c>
      <c r="L5" s="16" t="s">
        <v>156</v>
      </c>
      <c r="M5" s="17" t="s">
        <v>150</v>
      </c>
      <c r="N5" s="13"/>
      <c r="O5" s="13"/>
      <c r="P5" s="13"/>
      <c r="Q5" s="13"/>
      <c r="R5" s="18" t="e">
        <f>#REF!</f>
        <v>#REF!</v>
      </c>
      <c r="S5" s="18" t="e">
        <f>#REF!</f>
        <v>#REF!</v>
      </c>
      <c r="T5" s="18" t="e">
        <f>#REF!</f>
        <v>#REF!</v>
      </c>
      <c r="U5" s="19"/>
      <c r="V5" s="18"/>
      <c r="W5" s="18"/>
    </row>
    <row r="6" spans="1:23" ht="78.75" hidden="1">
      <c r="A6" s="13"/>
      <c r="B6" s="13"/>
      <c r="C6" s="13"/>
      <c r="D6" s="14" t="s">
        <v>152</v>
      </c>
      <c r="E6" s="13"/>
      <c r="F6" s="13"/>
      <c r="G6" s="14" t="s">
        <v>153</v>
      </c>
      <c r="H6" s="13"/>
      <c r="I6" s="14" t="s">
        <v>154</v>
      </c>
      <c r="J6" s="14" t="s">
        <v>158</v>
      </c>
      <c r="K6" s="15">
        <v>923</v>
      </c>
      <c r="L6" s="16" t="s">
        <v>156</v>
      </c>
      <c r="M6" s="17" t="s">
        <v>150</v>
      </c>
      <c r="N6" s="13"/>
      <c r="O6" s="13"/>
      <c r="P6" s="13"/>
      <c r="Q6" s="13"/>
      <c r="R6" s="18" t="e">
        <f>#REF!</f>
        <v>#REF!</v>
      </c>
      <c r="S6" s="18" t="e">
        <f>#REF!</f>
        <v>#REF!</v>
      </c>
      <c r="T6" s="18" t="e">
        <f>#REF!</f>
        <v>#REF!</v>
      </c>
      <c r="U6" s="19"/>
      <c r="V6" s="18"/>
      <c r="W6" s="18"/>
    </row>
    <row r="7" spans="1:23" ht="90" hidden="1">
      <c r="A7" s="13"/>
      <c r="B7" s="13"/>
      <c r="C7" s="13"/>
      <c r="D7" s="14" t="s">
        <v>152</v>
      </c>
      <c r="E7" s="13"/>
      <c r="F7" s="13"/>
      <c r="G7" s="14" t="s">
        <v>153</v>
      </c>
      <c r="H7" s="13"/>
      <c r="I7" s="14" t="s">
        <v>154</v>
      </c>
      <c r="J7" s="14" t="s">
        <v>159</v>
      </c>
      <c r="K7" s="15">
        <v>923</v>
      </c>
      <c r="L7" s="16" t="s">
        <v>156</v>
      </c>
      <c r="M7" s="17" t="s">
        <v>150</v>
      </c>
      <c r="N7" s="13"/>
      <c r="O7" s="13"/>
      <c r="P7" s="13"/>
      <c r="Q7" s="13"/>
      <c r="R7" s="18" t="e">
        <f>#REF!</f>
        <v>#REF!</v>
      </c>
      <c r="S7" s="18" t="e">
        <f>#REF!</f>
        <v>#REF!</v>
      </c>
      <c r="T7" s="18" t="e">
        <f>#REF!</f>
        <v>#REF!</v>
      </c>
      <c r="U7" s="19"/>
      <c r="V7" s="18"/>
      <c r="W7" s="18"/>
    </row>
    <row r="8" spans="1:23" ht="112.5" hidden="1">
      <c r="A8" s="13"/>
      <c r="B8" s="13"/>
      <c r="C8" s="13"/>
      <c r="D8" s="14" t="s">
        <v>152</v>
      </c>
      <c r="E8" s="13"/>
      <c r="F8" s="13"/>
      <c r="G8" s="14" t="s">
        <v>153</v>
      </c>
      <c r="H8" s="13"/>
      <c r="I8" s="14" t="s">
        <v>154</v>
      </c>
      <c r="J8" s="14" t="s">
        <v>160</v>
      </c>
      <c r="K8" s="15">
        <v>923</v>
      </c>
      <c r="L8" s="16" t="s">
        <v>156</v>
      </c>
      <c r="M8" s="17" t="s">
        <v>151</v>
      </c>
      <c r="N8" s="13"/>
      <c r="O8" s="13"/>
      <c r="P8" s="13"/>
      <c r="Q8" s="13"/>
      <c r="R8" s="18" t="e">
        <f>#REF!</f>
        <v>#REF!</v>
      </c>
      <c r="S8" s="18" t="e">
        <f>#REF!</f>
        <v>#REF!</v>
      </c>
      <c r="T8" s="18" t="e">
        <f>#REF!</f>
        <v>#REF!</v>
      </c>
      <c r="U8" s="19"/>
      <c r="V8" s="18"/>
      <c r="W8" s="18"/>
    </row>
    <row r="9" spans="1:23" ht="101.25" hidden="1">
      <c r="A9" s="13"/>
      <c r="B9" s="13"/>
      <c r="C9" s="13"/>
      <c r="D9" s="14" t="s">
        <v>152</v>
      </c>
      <c r="E9" s="13"/>
      <c r="F9" s="13"/>
      <c r="G9" s="14" t="s">
        <v>153</v>
      </c>
      <c r="H9" s="13"/>
      <c r="I9" s="14" t="s">
        <v>154</v>
      </c>
      <c r="J9" s="14" t="s">
        <v>161</v>
      </c>
      <c r="K9" s="15">
        <v>923</v>
      </c>
      <c r="L9" s="16" t="s">
        <v>156</v>
      </c>
      <c r="M9" s="17" t="s">
        <v>17</v>
      </c>
      <c r="N9" s="13"/>
      <c r="O9" s="13"/>
      <c r="P9" s="13"/>
      <c r="Q9" s="13"/>
      <c r="R9" s="18" t="e">
        <f>#REF!</f>
        <v>#REF!</v>
      </c>
      <c r="S9" s="18" t="e">
        <f>#REF!</f>
        <v>#REF!</v>
      </c>
      <c r="T9" s="18" t="e">
        <f>#REF!</f>
        <v>#REF!</v>
      </c>
      <c r="U9" s="19"/>
      <c r="V9" s="18"/>
      <c r="W9" s="18"/>
    </row>
    <row r="10" spans="1:23" ht="101.25" hidden="1">
      <c r="A10" s="13"/>
      <c r="B10" s="13"/>
      <c r="C10" s="13"/>
      <c r="D10" s="14" t="s">
        <v>152</v>
      </c>
      <c r="E10" s="13"/>
      <c r="F10" s="13"/>
      <c r="G10" s="14" t="s">
        <v>153</v>
      </c>
      <c r="H10" s="13"/>
      <c r="I10" s="14" t="s">
        <v>154</v>
      </c>
      <c r="J10" s="14" t="s">
        <v>162</v>
      </c>
      <c r="K10" s="15">
        <v>923</v>
      </c>
      <c r="L10" s="16" t="s">
        <v>156</v>
      </c>
      <c r="M10" s="17" t="s">
        <v>151</v>
      </c>
      <c r="N10" s="13"/>
      <c r="O10" s="13"/>
      <c r="P10" s="13"/>
      <c r="Q10" s="13"/>
      <c r="R10" s="18" t="e">
        <f>#REF!</f>
        <v>#REF!</v>
      </c>
      <c r="S10" s="18" t="e">
        <f>#REF!</f>
        <v>#REF!</v>
      </c>
      <c r="T10" s="18" t="e">
        <f>#REF!</f>
        <v>#REF!</v>
      </c>
      <c r="U10" s="19"/>
      <c r="V10" s="18"/>
      <c r="W10" s="18"/>
    </row>
    <row r="11" spans="1:23" ht="90" hidden="1">
      <c r="A11" s="13"/>
      <c r="B11" s="13"/>
      <c r="C11" s="13"/>
      <c r="D11" s="14" t="s">
        <v>152</v>
      </c>
      <c r="E11" s="13"/>
      <c r="F11" s="13"/>
      <c r="G11" s="14" t="s">
        <v>153</v>
      </c>
      <c r="H11" s="13"/>
      <c r="I11" s="14" t="s">
        <v>154</v>
      </c>
      <c r="J11" s="14" t="s">
        <v>163</v>
      </c>
      <c r="K11" s="15">
        <v>923</v>
      </c>
      <c r="L11" s="16" t="s">
        <v>156</v>
      </c>
      <c r="M11" s="17" t="s">
        <v>17</v>
      </c>
      <c r="N11" s="13"/>
      <c r="O11" s="13"/>
      <c r="P11" s="13"/>
      <c r="Q11" s="13"/>
      <c r="R11" s="18" t="e">
        <f>#REF!</f>
        <v>#REF!</v>
      </c>
      <c r="S11" s="18" t="e">
        <f>#REF!</f>
        <v>#REF!</v>
      </c>
      <c r="T11" s="18" t="e">
        <f>#REF!</f>
        <v>#REF!</v>
      </c>
      <c r="U11" s="19"/>
      <c r="V11" s="18"/>
      <c r="W11" s="18"/>
    </row>
    <row r="12" spans="1:23" ht="90">
      <c r="A12" s="13"/>
      <c r="B12" s="13"/>
      <c r="C12" s="13"/>
      <c r="D12" s="14" t="s">
        <v>152</v>
      </c>
      <c r="E12" s="13"/>
      <c r="F12" s="13"/>
      <c r="G12" s="14" t="s">
        <v>164</v>
      </c>
      <c r="H12" s="13"/>
      <c r="I12" s="14" t="s">
        <v>102</v>
      </c>
      <c r="J12" s="14" t="s">
        <v>101</v>
      </c>
      <c r="K12" s="15">
        <v>923</v>
      </c>
      <c r="L12" s="16" t="s">
        <v>165</v>
      </c>
      <c r="M12" s="17" t="s">
        <v>150</v>
      </c>
      <c r="N12" s="13"/>
      <c r="O12" s="13"/>
      <c r="P12" s="13"/>
      <c r="Q12" s="13"/>
      <c r="R12" s="18" t="e">
        <f>#REF!</f>
        <v>#REF!</v>
      </c>
      <c r="S12" s="18" t="e">
        <f>#REF!</f>
        <v>#REF!</v>
      </c>
      <c r="T12" s="18" t="e">
        <f>#REF!</f>
        <v>#REF!</v>
      </c>
      <c r="U12" s="19"/>
      <c r="V12" s="18"/>
      <c r="W12" s="18"/>
    </row>
    <row r="13" spans="1:23" ht="90">
      <c r="A13" s="13"/>
      <c r="B13" s="13"/>
      <c r="C13" s="13"/>
      <c r="D13" s="14" t="s">
        <v>152</v>
      </c>
      <c r="E13" s="13"/>
      <c r="F13" s="13"/>
      <c r="G13" s="14" t="s">
        <v>164</v>
      </c>
      <c r="H13" s="13"/>
      <c r="I13" s="14" t="s">
        <v>102</v>
      </c>
      <c r="J13" s="14" t="s">
        <v>105</v>
      </c>
      <c r="K13" s="15">
        <v>923</v>
      </c>
      <c r="L13" s="16" t="s">
        <v>165</v>
      </c>
      <c r="M13" s="17" t="s">
        <v>150</v>
      </c>
      <c r="N13" s="13"/>
      <c r="O13" s="13"/>
      <c r="P13" s="13"/>
      <c r="Q13" s="13"/>
      <c r="R13" s="18" t="e">
        <f>#REF!</f>
        <v>#REF!</v>
      </c>
      <c r="S13" s="18" t="e">
        <f>#REF!</f>
        <v>#REF!</v>
      </c>
      <c r="T13" s="18" t="e">
        <f>#REF!</f>
        <v>#REF!</v>
      </c>
      <c r="U13" s="19"/>
      <c r="V13" s="18"/>
      <c r="W13" s="18"/>
    </row>
    <row r="14" spans="1:23" ht="90">
      <c r="A14" s="13"/>
      <c r="B14" s="13"/>
      <c r="C14" s="13"/>
      <c r="D14" s="14" t="s">
        <v>152</v>
      </c>
      <c r="E14" s="13"/>
      <c r="F14" s="13"/>
      <c r="G14" s="14" t="s">
        <v>164</v>
      </c>
      <c r="H14" s="13"/>
      <c r="I14" s="14" t="s">
        <v>102</v>
      </c>
      <c r="J14" s="14" t="s">
        <v>166</v>
      </c>
      <c r="K14" s="15">
        <v>923</v>
      </c>
      <c r="L14" s="16" t="s">
        <v>165</v>
      </c>
      <c r="M14" s="17" t="s">
        <v>150</v>
      </c>
      <c r="N14" s="13"/>
      <c r="O14" s="13"/>
      <c r="P14" s="13"/>
      <c r="Q14" s="13"/>
      <c r="R14" s="18" t="e">
        <f>#REF!</f>
        <v>#REF!</v>
      </c>
      <c r="S14" s="18" t="e">
        <f>#REF!</f>
        <v>#REF!</v>
      </c>
      <c r="T14" s="18" t="e">
        <f>#REF!</f>
        <v>#REF!</v>
      </c>
      <c r="U14" s="19"/>
      <c r="V14" s="18"/>
      <c r="W14" s="18"/>
    </row>
    <row r="15" spans="1:23" ht="90">
      <c r="A15" s="13"/>
      <c r="B15" s="13"/>
      <c r="C15" s="13"/>
      <c r="D15" s="14" t="s">
        <v>152</v>
      </c>
      <c r="E15" s="13"/>
      <c r="F15" s="13"/>
      <c r="G15" s="14" t="s">
        <v>164</v>
      </c>
      <c r="H15" s="13"/>
      <c r="I15" s="14" t="s">
        <v>102</v>
      </c>
      <c r="J15" s="14" t="s">
        <v>167</v>
      </c>
      <c r="K15" s="15">
        <v>923</v>
      </c>
      <c r="L15" s="16" t="s">
        <v>165</v>
      </c>
      <c r="M15" s="17" t="s">
        <v>150</v>
      </c>
      <c r="N15" s="13"/>
      <c r="O15" s="13"/>
      <c r="P15" s="13"/>
      <c r="Q15" s="13"/>
      <c r="R15" s="18" t="e">
        <f>#REF!</f>
        <v>#REF!</v>
      </c>
      <c r="S15" s="18" t="e">
        <f>#REF!</f>
        <v>#REF!</v>
      </c>
      <c r="T15" s="18" t="e">
        <f>#REF!</f>
        <v>#REF!</v>
      </c>
      <c r="U15" s="19"/>
      <c r="V15" s="18"/>
      <c r="W15" s="18"/>
    </row>
    <row r="16" spans="1:23" ht="101.25">
      <c r="A16" s="13"/>
      <c r="B16" s="13"/>
      <c r="C16" s="13"/>
      <c r="D16" s="14" t="s">
        <v>152</v>
      </c>
      <c r="E16" s="13"/>
      <c r="F16" s="13"/>
      <c r="G16" s="14" t="s">
        <v>164</v>
      </c>
      <c r="H16" s="13"/>
      <c r="I16" s="14" t="s">
        <v>168</v>
      </c>
      <c r="J16" s="14" t="s">
        <v>174</v>
      </c>
      <c r="K16" s="15">
        <v>923</v>
      </c>
      <c r="L16" s="16" t="s">
        <v>165</v>
      </c>
      <c r="M16" s="17" t="s">
        <v>150</v>
      </c>
      <c r="N16" s="13"/>
      <c r="O16" s="13"/>
      <c r="P16" s="13"/>
      <c r="Q16" s="13"/>
      <c r="R16" s="18" t="e">
        <f>#REF!</f>
        <v>#REF!</v>
      </c>
      <c r="S16" s="18" t="e">
        <f>#REF!</f>
        <v>#REF!</v>
      </c>
      <c r="T16" s="18" t="e">
        <f>#REF!</f>
        <v>#REF!</v>
      </c>
      <c r="U16" s="19"/>
      <c r="V16" s="18"/>
      <c r="W16" s="18"/>
    </row>
    <row r="17" spans="1:23" ht="90">
      <c r="A17" s="13"/>
      <c r="B17" s="13"/>
      <c r="C17" s="13"/>
      <c r="D17" s="14" t="s">
        <v>152</v>
      </c>
      <c r="E17" s="13"/>
      <c r="F17" s="13"/>
      <c r="G17" s="14" t="s">
        <v>164</v>
      </c>
      <c r="H17" s="13"/>
      <c r="I17" s="14" t="s">
        <v>168</v>
      </c>
      <c r="J17" s="14" t="s">
        <v>169</v>
      </c>
      <c r="K17" s="15">
        <v>923</v>
      </c>
      <c r="L17" s="16" t="s">
        <v>165</v>
      </c>
      <c r="M17" s="17" t="s">
        <v>150</v>
      </c>
      <c r="N17" s="13"/>
      <c r="O17" s="13"/>
      <c r="P17" s="13"/>
      <c r="Q17" s="13"/>
      <c r="R17" s="18" t="e">
        <f>#REF!</f>
        <v>#REF!</v>
      </c>
      <c r="S17" s="18" t="e">
        <f>#REF!</f>
        <v>#REF!</v>
      </c>
      <c r="T17" s="18" t="e">
        <f>#REF!</f>
        <v>#REF!</v>
      </c>
      <c r="U17" s="19"/>
      <c r="V17" s="18"/>
      <c r="W17" s="18"/>
    </row>
    <row r="18" spans="1:23" ht="90">
      <c r="A18" s="13"/>
      <c r="B18" s="13"/>
      <c r="C18" s="13"/>
      <c r="D18" s="14" t="s">
        <v>152</v>
      </c>
      <c r="E18" s="13"/>
      <c r="F18" s="13"/>
      <c r="G18" s="14" t="s">
        <v>164</v>
      </c>
      <c r="H18" s="13"/>
      <c r="I18" s="14" t="s">
        <v>168</v>
      </c>
      <c r="J18" s="14" t="s">
        <v>175</v>
      </c>
      <c r="K18" s="15">
        <v>923</v>
      </c>
      <c r="L18" s="16" t="s">
        <v>165</v>
      </c>
      <c r="M18" s="17" t="s">
        <v>150</v>
      </c>
      <c r="N18" s="13"/>
      <c r="O18" s="13"/>
      <c r="P18" s="13"/>
      <c r="Q18" s="13"/>
      <c r="R18" s="18" t="e">
        <f>#REF!</f>
        <v>#REF!</v>
      </c>
      <c r="S18" s="18" t="e">
        <f>#REF!</f>
        <v>#REF!</v>
      </c>
      <c r="T18" s="18" t="e">
        <f>#REF!</f>
        <v>#REF!</v>
      </c>
      <c r="U18" s="19"/>
      <c r="V18" s="18"/>
      <c r="W18" s="18"/>
    </row>
    <row r="19" spans="1:23" ht="90">
      <c r="A19" s="13"/>
      <c r="B19" s="13"/>
      <c r="C19" s="13"/>
      <c r="D19" s="14" t="s">
        <v>152</v>
      </c>
      <c r="E19" s="13"/>
      <c r="F19" s="13"/>
      <c r="G19" s="14" t="s">
        <v>164</v>
      </c>
      <c r="H19" s="13"/>
      <c r="I19" s="14" t="s">
        <v>170</v>
      </c>
      <c r="J19" s="14" t="s">
        <v>171</v>
      </c>
      <c r="K19" s="15">
        <v>923</v>
      </c>
      <c r="L19" s="16" t="s">
        <v>165</v>
      </c>
      <c r="M19" s="17" t="s">
        <v>150</v>
      </c>
      <c r="N19" s="13"/>
      <c r="O19" s="13"/>
      <c r="P19" s="13"/>
      <c r="Q19" s="13"/>
      <c r="R19" s="18" t="e">
        <f>#REF!</f>
        <v>#REF!</v>
      </c>
      <c r="S19" s="18" t="e">
        <f>#REF!</f>
        <v>#REF!</v>
      </c>
      <c r="T19" s="18" t="e">
        <f>#REF!</f>
        <v>#REF!</v>
      </c>
      <c r="U19" s="19"/>
      <c r="V19" s="18"/>
      <c r="W19" s="18"/>
    </row>
    <row r="20" spans="1:23" ht="90">
      <c r="A20" s="13"/>
      <c r="B20" s="13"/>
      <c r="C20" s="13"/>
      <c r="D20" s="14" t="s">
        <v>152</v>
      </c>
      <c r="E20" s="13"/>
      <c r="F20" s="13"/>
      <c r="G20" s="14" t="s">
        <v>164</v>
      </c>
      <c r="H20" s="13"/>
      <c r="I20" s="14" t="s">
        <v>170</v>
      </c>
      <c r="J20" s="14" t="s">
        <v>172</v>
      </c>
      <c r="K20" s="15">
        <v>923</v>
      </c>
      <c r="L20" s="16" t="s">
        <v>165</v>
      </c>
      <c r="M20" s="17" t="s">
        <v>150</v>
      </c>
      <c r="N20" s="13"/>
      <c r="O20" s="13"/>
      <c r="P20" s="13"/>
      <c r="Q20" s="13"/>
      <c r="R20" s="18" t="e">
        <f>#REF!</f>
        <v>#REF!</v>
      </c>
      <c r="S20" s="18" t="e">
        <f>#REF!</f>
        <v>#REF!</v>
      </c>
      <c r="T20" s="18" t="e">
        <f>#REF!</f>
        <v>#REF!</v>
      </c>
      <c r="U20" s="19"/>
      <c r="V20" s="18"/>
      <c r="W20" s="18"/>
    </row>
    <row r="21" spans="1:23" ht="90" hidden="1">
      <c r="A21" s="13"/>
      <c r="B21" s="13"/>
      <c r="C21" s="13"/>
      <c r="D21" s="14" t="s">
        <v>152</v>
      </c>
      <c r="E21" s="13"/>
      <c r="F21" s="13"/>
      <c r="G21" s="14" t="s">
        <v>164</v>
      </c>
      <c r="H21" s="13"/>
      <c r="I21" s="14" t="s">
        <v>176</v>
      </c>
      <c r="J21" s="14" t="s">
        <v>173</v>
      </c>
      <c r="K21" s="15">
        <v>975</v>
      </c>
      <c r="L21" s="16"/>
      <c r="M21" s="17" t="s">
        <v>150</v>
      </c>
      <c r="N21" s="13"/>
      <c r="O21" s="13"/>
      <c r="P21" s="13"/>
      <c r="Q21" s="13"/>
      <c r="R21" s="18" t="e">
        <f>#REF!</f>
        <v>#REF!</v>
      </c>
      <c r="S21" s="18" t="e">
        <f>#REF!</f>
        <v>#REF!</v>
      </c>
      <c r="T21" s="18" t="e">
        <f>#REF!</f>
        <v>#REF!</v>
      </c>
      <c r="U21" s="19"/>
      <c r="V21" s="18"/>
      <c r="W21" s="18"/>
    </row>
    <row r="22" spans="1:23" ht="90" hidden="1">
      <c r="A22" s="13"/>
      <c r="B22" s="13"/>
      <c r="C22" s="13"/>
      <c r="D22" s="14" t="s">
        <v>152</v>
      </c>
      <c r="E22" s="13"/>
      <c r="F22" s="13"/>
      <c r="G22" s="14" t="s">
        <v>164</v>
      </c>
      <c r="H22" s="13"/>
      <c r="I22" s="14" t="s">
        <v>176</v>
      </c>
      <c r="J22" s="14" t="s">
        <v>177</v>
      </c>
      <c r="K22" s="15">
        <v>975</v>
      </c>
      <c r="L22" s="16"/>
      <c r="M22" s="17" t="s">
        <v>150</v>
      </c>
      <c r="N22" s="13"/>
      <c r="O22" s="13"/>
      <c r="P22" s="13"/>
      <c r="Q22" s="13"/>
      <c r="R22" s="18" t="e">
        <f>#REF!</f>
        <v>#REF!</v>
      </c>
      <c r="S22" s="18" t="e">
        <f>#REF!</f>
        <v>#REF!</v>
      </c>
      <c r="T22" s="18" t="e">
        <f>#REF!</f>
        <v>#REF!</v>
      </c>
      <c r="U22" s="19"/>
      <c r="V22" s="18"/>
      <c r="W22" s="18"/>
    </row>
    <row r="23" spans="1:23" ht="90" hidden="1">
      <c r="A23" s="13"/>
      <c r="B23" s="13"/>
      <c r="C23" s="13"/>
      <c r="D23" s="14" t="s">
        <v>152</v>
      </c>
      <c r="E23" s="13"/>
      <c r="F23" s="13"/>
      <c r="G23" s="14" t="s">
        <v>164</v>
      </c>
      <c r="H23" s="13"/>
      <c r="I23" s="14" t="s">
        <v>176</v>
      </c>
      <c r="J23" s="14" t="s">
        <v>178</v>
      </c>
      <c r="K23" s="15">
        <v>975</v>
      </c>
      <c r="L23" s="16"/>
      <c r="M23" s="17" t="s">
        <v>150</v>
      </c>
      <c r="N23" s="13"/>
      <c r="O23" s="13"/>
      <c r="P23" s="13"/>
      <c r="Q23" s="13"/>
      <c r="R23" s="18" t="e">
        <f>#REF!</f>
        <v>#REF!</v>
      </c>
      <c r="S23" s="18" t="e">
        <f>#REF!</f>
        <v>#REF!</v>
      </c>
      <c r="T23" s="18" t="e">
        <f>#REF!</f>
        <v>#REF!</v>
      </c>
      <c r="U23" s="19"/>
      <c r="V23" s="18"/>
      <c r="W23" s="18"/>
    </row>
    <row r="24" spans="1:23" ht="90">
      <c r="A24" s="13"/>
      <c r="B24" s="13"/>
      <c r="C24" s="13"/>
      <c r="D24" s="14" t="s">
        <v>152</v>
      </c>
      <c r="E24" s="13"/>
      <c r="F24" s="13"/>
      <c r="G24" s="14" t="s">
        <v>164</v>
      </c>
      <c r="H24" s="13"/>
      <c r="I24" s="14" t="s">
        <v>176</v>
      </c>
      <c r="J24" s="14" t="s">
        <v>179</v>
      </c>
      <c r="K24" s="15">
        <v>923</v>
      </c>
      <c r="L24" s="16" t="s">
        <v>165</v>
      </c>
      <c r="M24" s="17" t="s">
        <v>150</v>
      </c>
      <c r="N24" s="13"/>
      <c r="O24" s="13"/>
      <c r="P24" s="13"/>
      <c r="Q24" s="13"/>
      <c r="R24" s="18" t="e">
        <f>#REF!</f>
        <v>#REF!</v>
      </c>
      <c r="S24" s="18" t="e">
        <f>#REF!</f>
        <v>#REF!</v>
      </c>
      <c r="T24" s="18" t="e">
        <f>#REF!</f>
        <v>#REF!</v>
      </c>
      <c r="U24" s="19"/>
      <c r="V24" s="18"/>
      <c r="W24" s="18"/>
    </row>
    <row r="25" spans="1:23" ht="90">
      <c r="A25" s="13"/>
      <c r="B25" s="13"/>
      <c r="C25" s="13"/>
      <c r="D25" s="14" t="s">
        <v>152</v>
      </c>
      <c r="E25" s="13"/>
      <c r="F25" s="13"/>
      <c r="G25" s="14" t="s">
        <v>164</v>
      </c>
      <c r="H25" s="13"/>
      <c r="I25" s="14" t="s">
        <v>125</v>
      </c>
      <c r="J25" s="14" t="s">
        <v>180</v>
      </c>
      <c r="K25" s="15">
        <v>923</v>
      </c>
      <c r="L25" s="16" t="s">
        <v>165</v>
      </c>
      <c r="M25" s="17" t="s">
        <v>150</v>
      </c>
      <c r="N25" s="13"/>
      <c r="O25" s="13"/>
      <c r="P25" s="13"/>
      <c r="Q25" s="13"/>
      <c r="R25" s="18" t="e">
        <f>#REF!</f>
        <v>#REF!</v>
      </c>
      <c r="S25" s="18" t="e">
        <f>#REF!</f>
        <v>#REF!</v>
      </c>
      <c r="T25" s="18" t="e">
        <f>#REF!</f>
        <v>#REF!</v>
      </c>
      <c r="U25" s="19"/>
      <c r="V25" s="18"/>
      <c r="W25" s="18"/>
    </row>
    <row r="26" spans="1:23" ht="90">
      <c r="A26" s="13"/>
      <c r="B26" s="13"/>
      <c r="C26" s="13"/>
      <c r="D26" s="14" t="s">
        <v>152</v>
      </c>
      <c r="E26" s="13"/>
      <c r="F26" s="13"/>
      <c r="G26" s="14" t="s">
        <v>164</v>
      </c>
      <c r="H26" s="13"/>
      <c r="I26" s="14" t="s">
        <v>126</v>
      </c>
      <c r="J26" s="14" t="s">
        <v>181</v>
      </c>
      <c r="K26" s="15">
        <v>923</v>
      </c>
      <c r="L26" s="16" t="s">
        <v>165</v>
      </c>
      <c r="M26" s="17" t="s">
        <v>150</v>
      </c>
      <c r="N26" s="13"/>
      <c r="O26" s="13"/>
      <c r="P26" s="13"/>
      <c r="Q26" s="13"/>
      <c r="R26" s="18" t="e">
        <f>#REF!</f>
        <v>#REF!</v>
      </c>
      <c r="S26" s="18" t="e">
        <f>#REF!</f>
        <v>#REF!</v>
      </c>
      <c r="T26" s="18" t="e">
        <f>#REF!</f>
        <v>#REF!</v>
      </c>
      <c r="U26" s="19"/>
      <c r="V26" s="18"/>
      <c r="W26" s="18"/>
    </row>
    <row r="27" spans="1:23" ht="90" hidden="1">
      <c r="A27" s="13"/>
      <c r="B27" s="13"/>
      <c r="C27" s="13"/>
      <c r="D27" s="14" t="s">
        <v>152</v>
      </c>
      <c r="E27" s="13"/>
      <c r="F27" s="13"/>
      <c r="G27" s="14" t="s">
        <v>182</v>
      </c>
      <c r="H27" s="13"/>
      <c r="I27" s="14" t="s">
        <v>117</v>
      </c>
      <c r="J27" s="14" t="s">
        <v>183</v>
      </c>
      <c r="K27" s="15">
        <v>923</v>
      </c>
      <c r="L27" s="16" t="s">
        <v>165</v>
      </c>
      <c r="M27" s="17" t="s">
        <v>150</v>
      </c>
      <c r="N27" s="13"/>
      <c r="O27" s="13"/>
      <c r="P27" s="13"/>
      <c r="Q27" s="13"/>
      <c r="R27" s="18" t="e">
        <f>#REF!</f>
        <v>#REF!</v>
      </c>
      <c r="S27" s="18" t="e">
        <f>#REF!</f>
        <v>#REF!</v>
      </c>
      <c r="T27" s="18" t="e">
        <f>#REF!</f>
        <v>#REF!</v>
      </c>
      <c r="U27" s="19"/>
      <c r="V27" s="18"/>
      <c r="W27" s="18"/>
    </row>
    <row r="28" spans="1:23" ht="90" hidden="1">
      <c r="A28" s="13"/>
      <c r="B28" s="13"/>
      <c r="C28" s="13"/>
      <c r="D28" s="14" t="s">
        <v>152</v>
      </c>
      <c r="E28" s="13"/>
      <c r="F28" s="13"/>
      <c r="G28" s="14" t="s">
        <v>182</v>
      </c>
      <c r="H28" s="13"/>
      <c r="I28" s="14" t="s">
        <v>117</v>
      </c>
      <c r="J28" s="14" t="s">
        <v>183</v>
      </c>
      <c r="K28" s="15">
        <v>923</v>
      </c>
      <c r="L28" s="16" t="e">
        <f>#REF!</f>
        <v>#REF!</v>
      </c>
      <c r="M28" s="17" t="s">
        <v>150</v>
      </c>
      <c r="N28" s="13"/>
      <c r="O28" s="13"/>
      <c r="P28" s="13"/>
      <c r="Q28" s="13"/>
      <c r="R28" s="18" t="e">
        <f>#REF!</f>
        <v>#REF!</v>
      </c>
      <c r="S28" s="18" t="e">
        <f>#REF!</f>
        <v>#REF!</v>
      </c>
      <c r="T28" s="18" t="e">
        <f>#REF!</f>
        <v>#REF!</v>
      </c>
      <c r="U28" s="19"/>
      <c r="V28" s="18"/>
      <c r="W28" s="18"/>
    </row>
    <row r="29" spans="1:23" ht="90" hidden="1">
      <c r="A29" s="13"/>
      <c r="B29" s="13"/>
      <c r="C29" s="13"/>
      <c r="D29" s="14" t="s">
        <v>152</v>
      </c>
      <c r="E29" s="13"/>
      <c r="F29" s="13"/>
      <c r="G29" s="14" t="s">
        <v>182</v>
      </c>
      <c r="H29" s="13"/>
      <c r="I29" s="14" t="s">
        <v>117</v>
      </c>
      <c r="J29" s="14" t="s">
        <v>183</v>
      </c>
      <c r="K29" s="15">
        <v>923</v>
      </c>
      <c r="L29" s="16" t="e">
        <f>#REF!</f>
        <v>#REF!</v>
      </c>
      <c r="M29" s="17" t="s">
        <v>150</v>
      </c>
      <c r="N29" s="13"/>
      <c r="O29" s="13"/>
      <c r="P29" s="13"/>
      <c r="Q29" s="13"/>
      <c r="R29" s="18" t="e">
        <f>#REF!</f>
        <v>#REF!</v>
      </c>
      <c r="S29" s="18" t="e">
        <f>#REF!</f>
        <v>#REF!</v>
      </c>
      <c r="T29" s="18" t="e">
        <f>#REF!</f>
        <v>#REF!</v>
      </c>
      <c r="U29" s="19"/>
      <c r="V29" s="18"/>
      <c r="W29" s="18"/>
    </row>
    <row r="30" spans="1:23" ht="90" hidden="1">
      <c r="A30" s="13"/>
      <c r="B30" s="13"/>
      <c r="C30" s="13"/>
      <c r="D30" s="14" t="s">
        <v>152</v>
      </c>
      <c r="E30" s="13"/>
      <c r="F30" s="13"/>
      <c r="G30" s="14" t="s">
        <v>182</v>
      </c>
      <c r="H30" s="13"/>
      <c r="I30" s="14" t="s">
        <v>117</v>
      </c>
      <c r="J30" s="14" t="s">
        <v>183</v>
      </c>
      <c r="K30" s="15">
        <v>923</v>
      </c>
      <c r="L30" s="16" t="e">
        <f>#REF!</f>
        <v>#REF!</v>
      </c>
      <c r="M30" s="17" t="s">
        <v>150</v>
      </c>
      <c r="N30" s="13"/>
      <c r="O30" s="13"/>
      <c r="P30" s="13"/>
      <c r="Q30" s="13"/>
      <c r="R30" s="18" t="e">
        <f>#REF!</f>
        <v>#REF!</v>
      </c>
      <c r="S30" s="18" t="e">
        <f>#REF!</f>
        <v>#REF!</v>
      </c>
      <c r="T30" s="18" t="e">
        <f>#REF!</f>
        <v>#REF!</v>
      </c>
      <c r="U30" s="19"/>
      <c r="V30" s="18"/>
      <c r="W30" s="18"/>
    </row>
    <row r="31" spans="1:23" ht="90" hidden="1">
      <c r="A31" s="13"/>
      <c r="B31" s="13"/>
      <c r="C31" s="13"/>
      <c r="D31" s="14" t="s">
        <v>152</v>
      </c>
      <c r="E31" s="13"/>
      <c r="F31" s="13"/>
      <c r="G31" s="14" t="s">
        <v>182</v>
      </c>
      <c r="H31" s="13"/>
      <c r="I31" s="14" t="s">
        <v>117</v>
      </c>
      <c r="J31" s="14" t="s">
        <v>183</v>
      </c>
      <c r="K31" s="15">
        <v>923</v>
      </c>
      <c r="L31" s="16" t="e">
        <f>#REF!</f>
        <v>#REF!</v>
      </c>
      <c r="M31" s="17" t="s">
        <v>150</v>
      </c>
      <c r="N31" s="13"/>
      <c r="O31" s="13"/>
      <c r="P31" s="13"/>
      <c r="Q31" s="13"/>
      <c r="R31" s="18" t="e">
        <f>#REF!</f>
        <v>#REF!</v>
      </c>
      <c r="S31" s="18" t="e">
        <f>#REF!</f>
        <v>#REF!</v>
      </c>
      <c r="T31" s="18" t="e">
        <f>#REF!</f>
        <v>#REF!</v>
      </c>
      <c r="U31" s="19"/>
      <c r="V31" s="18"/>
      <c r="W31" s="18"/>
    </row>
    <row r="32" spans="1:23" ht="90" hidden="1">
      <c r="A32" s="13"/>
      <c r="B32" s="13"/>
      <c r="C32" s="13"/>
      <c r="D32" s="14" t="s">
        <v>152</v>
      </c>
      <c r="E32" s="13"/>
      <c r="F32" s="13"/>
      <c r="G32" s="14" t="s">
        <v>182</v>
      </c>
      <c r="H32" s="13"/>
      <c r="I32" s="14" t="s">
        <v>117</v>
      </c>
      <c r="J32" s="14" t="s">
        <v>183</v>
      </c>
      <c r="K32" s="15">
        <v>923</v>
      </c>
      <c r="L32" s="16" t="e">
        <f>#REF!</f>
        <v>#REF!</v>
      </c>
      <c r="M32" s="17" t="s">
        <v>150</v>
      </c>
      <c r="N32" s="13"/>
      <c r="O32" s="13"/>
      <c r="P32" s="13"/>
      <c r="Q32" s="13"/>
      <c r="R32" s="18" t="e">
        <f>#REF!</f>
        <v>#REF!</v>
      </c>
      <c r="S32" s="18" t="e">
        <f>#REF!</f>
        <v>#REF!</v>
      </c>
      <c r="T32" s="18" t="e">
        <f>#REF!</f>
        <v>#REF!</v>
      </c>
      <c r="U32" s="19"/>
      <c r="V32" s="18"/>
      <c r="W32" s="18"/>
    </row>
    <row r="33" spans="1:23" ht="90" hidden="1">
      <c r="A33" s="13"/>
      <c r="B33" s="13"/>
      <c r="C33" s="13"/>
      <c r="D33" s="14" t="s">
        <v>152</v>
      </c>
      <c r="E33" s="13"/>
      <c r="F33" s="13"/>
      <c r="G33" s="14" t="s">
        <v>182</v>
      </c>
      <c r="H33" s="13"/>
      <c r="I33" s="14" t="s">
        <v>117</v>
      </c>
      <c r="J33" s="14" t="s">
        <v>184</v>
      </c>
      <c r="K33" s="15">
        <v>923</v>
      </c>
      <c r="L33" s="16" t="s">
        <v>165</v>
      </c>
      <c r="M33" s="17" t="s">
        <v>150</v>
      </c>
      <c r="N33" s="13"/>
      <c r="O33" s="13"/>
      <c r="P33" s="13"/>
      <c r="Q33" s="13"/>
      <c r="R33" s="18" t="e">
        <f>#REF!</f>
        <v>#REF!</v>
      </c>
      <c r="S33" s="18" t="e">
        <f>#REF!</f>
        <v>#REF!</v>
      </c>
      <c r="T33" s="18" t="e">
        <f>#REF!</f>
        <v>#REF!</v>
      </c>
      <c r="U33" s="19"/>
      <c r="V33" s="18"/>
      <c r="W33" s="18"/>
    </row>
    <row r="34" spans="1:23" ht="90" hidden="1">
      <c r="A34" s="13"/>
      <c r="B34" s="13"/>
      <c r="C34" s="13"/>
      <c r="D34" s="14" t="s">
        <v>152</v>
      </c>
      <c r="E34" s="13"/>
      <c r="F34" s="13"/>
      <c r="G34" s="14" t="s">
        <v>182</v>
      </c>
      <c r="H34" s="13"/>
      <c r="I34" s="14" t="s">
        <v>117</v>
      </c>
      <c r="J34" s="14" t="s">
        <v>185</v>
      </c>
      <c r="K34" s="15">
        <v>923</v>
      </c>
      <c r="L34" s="16" t="s">
        <v>165</v>
      </c>
      <c r="M34" s="17" t="s">
        <v>150</v>
      </c>
      <c r="N34" s="13"/>
      <c r="O34" s="13"/>
      <c r="P34" s="13"/>
      <c r="Q34" s="13"/>
      <c r="R34" s="18" t="e">
        <f>#REF!</f>
        <v>#REF!</v>
      </c>
      <c r="S34" s="18" t="e">
        <f>#REF!</f>
        <v>#REF!</v>
      </c>
      <c r="T34" s="18" t="e">
        <f>#REF!</f>
        <v>#REF!</v>
      </c>
      <c r="U34" s="19"/>
      <c r="V34" s="18"/>
      <c r="W34" s="18"/>
    </row>
    <row r="35" spans="1:23" ht="90" hidden="1">
      <c r="A35" s="13"/>
      <c r="B35" s="13"/>
      <c r="C35" s="13"/>
      <c r="D35" s="14" t="s">
        <v>152</v>
      </c>
      <c r="E35" s="13"/>
      <c r="F35" s="13"/>
      <c r="G35" s="14" t="s">
        <v>182</v>
      </c>
      <c r="H35" s="13"/>
      <c r="I35" s="14" t="s">
        <v>117</v>
      </c>
      <c r="J35" s="14" t="s">
        <v>185</v>
      </c>
      <c r="K35" s="15">
        <v>923</v>
      </c>
      <c r="L35" s="16" t="e">
        <f>#REF!</f>
        <v>#REF!</v>
      </c>
      <c r="M35" s="17" t="s">
        <v>150</v>
      </c>
      <c r="N35" s="13"/>
      <c r="O35" s="13"/>
      <c r="P35" s="13"/>
      <c r="Q35" s="13"/>
      <c r="R35" s="18" t="e">
        <f>#REF!</f>
        <v>#REF!</v>
      </c>
      <c r="S35" s="18" t="e">
        <f>#REF!</f>
        <v>#REF!</v>
      </c>
      <c r="T35" s="18" t="e">
        <f>#REF!</f>
        <v>#REF!</v>
      </c>
      <c r="U35" s="19"/>
      <c r="V35" s="18"/>
      <c r="W35" s="18"/>
    </row>
    <row r="36" spans="1:23" ht="90" hidden="1">
      <c r="A36" s="13"/>
      <c r="B36" s="13"/>
      <c r="C36" s="13"/>
      <c r="D36" s="14" t="s">
        <v>152</v>
      </c>
      <c r="E36" s="13"/>
      <c r="F36" s="13"/>
      <c r="G36" s="14" t="s">
        <v>182</v>
      </c>
      <c r="H36" s="13"/>
      <c r="I36" s="14" t="s">
        <v>117</v>
      </c>
      <c r="J36" s="14" t="s">
        <v>185</v>
      </c>
      <c r="K36" s="15">
        <v>923</v>
      </c>
      <c r="L36" s="16" t="e">
        <f>#REF!</f>
        <v>#REF!</v>
      </c>
      <c r="M36" s="17" t="s">
        <v>150</v>
      </c>
      <c r="N36" s="13"/>
      <c r="O36" s="13"/>
      <c r="P36" s="13"/>
      <c r="Q36" s="13"/>
      <c r="R36" s="18" t="e">
        <f>#REF!</f>
        <v>#REF!</v>
      </c>
      <c r="S36" s="18" t="e">
        <f>#REF!</f>
        <v>#REF!</v>
      </c>
      <c r="T36" s="18" t="e">
        <f>#REF!</f>
        <v>#REF!</v>
      </c>
      <c r="U36" s="19"/>
      <c r="V36" s="18"/>
      <c r="W36" s="18"/>
    </row>
    <row r="37" spans="1:23" ht="90" hidden="1">
      <c r="A37" s="13"/>
      <c r="B37" s="13"/>
      <c r="C37" s="13"/>
      <c r="D37" s="14" t="s">
        <v>152</v>
      </c>
      <c r="E37" s="13"/>
      <c r="F37" s="13"/>
      <c r="G37" s="14" t="s">
        <v>182</v>
      </c>
      <c r="H37" s="13"/>
      <c r="I37" s="14" t="s">
        <v>117</v>
      </c>
      <c r="J37" s="14" t="s">
        <v>185</v>
      </c>
      <c r="K37" s="15">
        <v>923</v>
      </c>
      <c r="L37" s="16" t="e">
        <f>#REF!</f>
        <v>#REF!</v>
      </c>
      <c r="M37" s="17" t="s">
        <v>150</v>
      </c>
      <c r="N37" s="13"/>
      <c r="O37" s="13"/>
      <c r="P37" s="13"/>
      <c r="Q37" s="13"/>
      <c r="R37" s="18" t="e">
        <f>#REF!</f>
        <v>#REF!</v>
      </c>
      <c r="S37" s="18" t="e">
        <f>#REF!</f>
        <v>#REF!</v>
      </c>
      <c r="T37" s="18" t="e">
        <f>#REF!</f>
        <v>#REF!</v>
      </c>
      <c r="U37" s="19"/>
      <c r="V37" s="18"/>
      <c r="W37" s="18"/>
    </row>
    <row r="38" spans="1:23" ht="90" hidden="1">
      <c r="A38" s="13"/>
      <c r="B38" s="13"/>
      <c r="C38" s="13"/>
      <c r="D38" s="14" t="s">
        <v>152</v>
      </c>
      <c r="E38" s="13"/>
      <c r="F38" s="13"/>
      <c r="G38" s="14" t="s">
        <v>182</v>
      </c>
      <c r="H38" s="13"/>
      <c r="I38" s="14" t="s">
        <v>117</v>
      </c>
      <c r="J38" s="14" t="s">
        <v>185</v>
      </c>
      <c r="K38" s="15">
        <v>923</v>
      </c>
      <c r="L38" s="16" t="e">
        <f>#REF!</f>
        <v>#REF!</v>
      </c>
      <c r="M38" s="17" t="s">
        <v>150</v>
      </c>
      <c r="N38" s="13"/>
      <c r="O38" s="13"/>
      <c r="P38" s="13"/>
      <c r="Q38" s="13"/>
      <c r="R38" s="18" t="e">
        <f>#REF!</f>
        <v>#REF!</v>
      </c>
      <c r="S38" s="18" t="e">
        <f>#REF!</f>
        <v>#REF!</v>
      </c>
      <c r="T38" s="18" t="e">
        <f>#REF!</f>
        <v>#REF!</v>
      </c>
      <c r="U38" s="19"/>
      <c r="V38" s="18"/>
      <c r="W38" s="18"/>
    </row>
    <row r="39" spans="1:23" ht="90" hidden="1">
      <c r="A39" s="13"/>
      <c r="B39" s="13"/>
      <c r="C39" s="13"/>
      <c r="D39" s="14" t="s">
        <v>152</v>
      </c>
      <c r="E39" s="13"/>
      <c r="F39" s="13"/>
      <c r="G39" s="14" t="s">
        <v>182</v>
      </c>
      <c r="H39" s="13"/>
      <c r="I39" s="14" t="s">
        <v>117</v>
      </c>
      <c r="J39" s="14" t="s">
        <v>185</v>
      </c>
      <c r="K39" s="15">
        <v>923</v>
      </c>
      <c r="L39" s="16" t="e">
        <f>#REF!</f>
        <v>#REF!</v>
      </c>
      <c r="M39" s="17" t="s">
        <v>150</v>
      </c>
      <c r="N39" s="13"/>
      <c r="O39" s="13"/>
      <c r="P39" s="13"/>
      <c r="Q39" s="13"/>
      <c r="R39" s="18" t="e">
        <f>#REF!</f>
        <v>#REF!</v>
      </c>
      <c r="S39" s="18" t="e">
        <f>#REF!</f>
        <v>#REF!</v>
      </c>
      <c r="T39" s="18" t="e">
        <f>#REF!</f>
        <v>#REF!</v>
      </c>
      <c r="U39" s="19"/>
      <c r="V39" s="18"/>
      <c r="W39" s="18"/>
    </row>
    <row r="40" spans="1:23" ht="90" hidden="1">
      <c r="A40" s="13"/>
      <c r="B40" s="13"/>
      <c r="C40" s="13"/>
      <c r="D40" s="14" t="s">
        <v>152</v>
      </c>
      <c r="E40" s="13"/>
      <c r="F40" s="13"/>
      <c r="G40" s="14" t="s">
        <v>182</v>
      </c>
      <c r="H40" s="13"/>
      <c r="I40" s="14" t="s">
        <v>117</v>
      </c>
      <c r="J40" s="14" t="s">
        <v>186</v>
      </c>
      <c r="K40" s="15">
        <v>923</v>
      </c>
      <c r="L40" s="16" t="s">
        <v>165</v>
      </c>
      <c r="M40" s="17" t="s">
        <v>150</v>
      </c>
      <c r="N40" s="13"/>
      <c r="O40" s="13"/>
      <c r="P40" s="13"/>
      <c r="Q40" s="13"/>
      <c r="R40" s="18" t="e">
        <f>#REF!</f>
        <v>#REF!</v>
      </c>
      <c r="S40" s="18" t="e">
        <f>#REF!</f>
        <v>#REF!</v>
      </c>
      <c r="T40" s="18" t="e">
        <f>#REF!</f>
        <v>#REF!</v>
      </c>
      <c r="U40" s="19"/>
      <c r="V40" s="18"/>
      <c r="W40" s="18"/>
    </row>
    <row r="41" spans="1:23" ht="90" hidden="1">
      <c r="A41" s="13"/>
      <c r="B41" s="13"/>
      <c r="C41" s="13"/>
      <c r="D41" s="14" t="s">
        <v>152</v>
      </c>
      <c r="E41" s="13"/>
      <c r="F41" s="13"/>
      <c r="G41" s="14" t="s">
        <v>182</v>
      </c>
      <c r="H41" s="13"/>
      <c r="I41" s="14" t="s">
        <v>117</v>
      </c>
      <c r="J41" s="14" t="s">
        <v>103</v>
      </c>
      <c r="K41" s="15">
        <v>923</v>
      </c>
      <c r="L41" s="16" t="s">
        <v>165</v>
      </c>
      <c r="M41" s="17" t="s">
        <v>150</v>
      </c>
      <c r="N41" s="13"/>
      <c r="O41" s="13"/>
      <c r="P41" s="13"/>
      <c r="Q41" s="13"/>
      <c r="R41" s="18" t="e">
        <f>#REF!</f>
        <v>#REF!</v>
      </c>
      <c r="S41" s="18" t="e">
        <f>#REF!</f>
        <v>#REF!</v>
      </c>
      <c r="T41" s="18" t="e">
        <f>#REF!</f>
        <v>#REF!</v>
      </c>
      <c r="U41" s="19"/>
      <c r="V41" s="18"/>
      <c r="W41" s="18"/>
    </row>
    <row r="42" spans="1:23" ht="168.75" hidden="1">
      <c r="A42" s="13"/>
      <c r="B42" s="13"/>
      <c r="C42" s="13"/>
      <c r="D42" s="14" t="s">
        <v>152</v>
      </c>
      <c r="E42" s="13"/>
      <c r="F42" s="13"/>
      <c r="G42" s="14" t="s">
        <v>182</v>
      </c>
      <c r="H42" s="13"/>
      <c r="I42" s="14" t="s">
        <v>117</v>
      </c>
      <c r="J42" s="14" t="s">
        <v>104</v>
      </c>
      <c r="K42" s="15">
        <v>923</v>
      </c>
      <c r="L42" s="16" t="s">
        <v>165</v>
      </c>
      <c r="M42" s="17" t="s">
        <v>150</v>
      </c>
      <c r="N42" s="13"/>
      <c r="O42" s="13"/>
      <c r="P42" s="13"/>
      <c r="Q42" s="13"/>
      <c r="R42" s="18" t="e">
        <f>#REF!</f>
        <v>#REF!</v>
      </c>
      <c r="S42" s="18" t="e">
        <f>#REF!</f>
        <v>#REF!</v>
      </c>
      <c r="T42" s="18" t="e">
        <f>#REF!</f>
        <v>#REF!</v>
      </c>
      <c r="U42" s="19"/>
      <c r="V42" s="18"/>
      <c r="W42" s="18"/>
    </row>
    <row r="43" spans="1:23" ht="90" hidden="1">
      <c r="A43" s="13"/>
      <c r="B43" s="13"/>
      <c r="C43" s="13"/>
      <c r="D43" s="14" t="s">
        <v>152</v>
      </c>
      <c r="E43" s="13"/>
      <c r="F43" s="13"/>
      <c r="G43" s="14" t="s">
        <v>182</v>
      </c>
      <c r="H43" s="13"/>
      <c r="I43" s="14" t="s">
        <v>117</v>
      </c>
      <c r="J43" s="14" t="s">
        <v>187</v>
      </c>
      <c r="K43" s="15">
        <v>923</v>
      </c>
      <c r="L43" s="16" t="s">
        <v>165</v>
      </c>
      <c r="M43" s="17" t="s">
        <v>150</v>
      </c>
      <c r="N43" s="13"/>
      <c r="O43" s="13"/>
      <c r="P43" s="13"/>
      <c r="Q43" s="13"/>
      <c r="R43" s="18" t="e">
        <f>#REF!</f>
        <v>#REF!</v>
      </c>
      <c r="S43" s="18" t="e">
        <f>#REF!</f>
        <v>#REF!</v>
      </c>
      <c r="T43" s="18" t="e">
        <f>#REF!</f>
        <v>#REF!</v>
      </c>
      <c r="U43" s="19"/>
      <c r="V43" s="18"/>
      <c r="W43" s="18"/>
    </row>
    <row r="44" spans="1:23" ht="90" hidden="1">
      <c r="A44" s="13"/>
      <c r="B44" s="13"/>
      <c r="C44" s="13"/>
      <c r="D44" s="14" t="s">
        <v>152</v>
      </c>
      <c r="E44" s="13"/>
      <c r="F44" s="13"/>
      <c r="G44" s="14" t="s">
        <v>182</v>
      </c>
      <c r="H44" s="13"/>
      <c r="I44" s="14" t="s">
        <v>117</v>
      </c>
      <c r="J44" s="14" t="s">
        <v>188</v>
      </c>
      <c r="K44" s="15">
        <v>923</v>
      </c>
      <c r="L44" s="16" t="s">
        <v>165</v>
      </c>
      <c r="M44" s="17" t="s">
        <v>150</v>
      </c>
      <c r="N44" s="13"/>
      <c r="O44" s="13"/>
      <c r="P44" s="13"/>
      <c r="Q44" s="13"/>
      <c r="R44" s="18" t="e">
        <f>#REF!</f>
        <v>#REF!</v>
      </c>
      <c r="S44" s="18" t="e">
        <f>#REF!</f>
        <v>#REF!</v>
      </c>
      <c r="T44" s="18" t="e">
        <f>#REF!</f>
        <v>#REF!</v>
      </c>
      <c r="U44" s="19"/>
      <c r="V44" s="18"/>
      <c r="W44" s="18"/>
    </row>
    <row r="45" spans="1:23" ht="90" hidden="1">
      <c r="A45" s="13"/>
      <c r="B45" s="13"/>
      <c r="C45" s="13"/>
      <c r="D45" s="14" t="s">
        <v>152</v>
      </c>
      <c r="E45" s="13"/>
      <c r="F45" s="13"/>
      <c r="G45" s="14" t="s">
        <v>182</v>
      </c>
      <c r="H45" s="13"/>
      <c r="I45" s="14" t="s">
        <v>117</v>
      </c>
      <c r="J45" s="14" t="s">
        <v>189</v>
      </c>
      <c r="K45" s="15">
        <v>923</v>
      </c>
      <c r="L45" s="16" t="e">
        <f>#REF!</f>
        <v>#REF!</v>
      </c>
      <c r="M45" s="17" t="s">
        <v>150</v>
      </c>
      <c r="N45" s="13"/>
      <c r="O45" s="13"/>
      <c r="P45" s="13"/>
      <c r="Q45" s="13"/>
      <c r="R45" s="18" t="e">
        <f>#REF!</f>
        <v>#REF!</v>
      </c>
      <c r="S45" s="18" t="e">
        <f>#REF!</f>
        <v>#REF!</v>
      </c>
      <c r="T45" s="18" t="e">
        <f>#REF!</f>
        <v>#REF!</v>
      </c>
      <c r="U45" s="19"/>
      <c r="V45" s="18"/>
      <c r="W45" s="18"/>
    </row>
    <row r="46" spans="1:23" ht="90" hidden="1">
      <c r="A46" s="13"/>
      <c r="B46" s="13"/>
      <c r="C46" s="13"/>
      <c r="D46" s="14" t="s">
        <v>152</v>
      </c>
      <c r="E46" s="13"/>
      <c r="F46" s="13"/>
      <c r="G46" s="14" t="s">
        <v>182</v>
      </c>
      <c r="H46" s="13"/>
      <c r="I46" s="14" t="s">
        <v>117</v>
      </c>
      <c r="J46" s="14" t="s">
        <v>190</v>
      </c>
      <c r="K46" s="15">
        <v>923</v>
      </c>
      <c r="L46" s="16" t="e">
        <f>#REF!</f>
        <v>#REF!</v>
      </c>
      <c r="M46" s="17" t="s">
        <v>150</v>
      </c>
      <c r="N46" s="13"/>
      <c r="O46" s="13"/>
      <c r="P46" s="13"/>
      <c r="Q46" s="13"/>
      <c r="R46" s="18" t="e">
        <f>#REF!</f>
        <v>#REF!</v>
      </c>
      <c r="S46" s="18" t="e">
        <f>#REF!</f>
        <v>#REF!</v>
      </c>
      <c r="T46" s="18" t="e">
        <f>#REF!</f>
        <v>#REF!</v>
      </c>
      <c r="U46" s="19"/>
      <c r="V46" s="18"/>
      <c r="W46" s="18"/>
    </row>
    <row r="47" spans="1:23" ht="90" hidden="1">
      <c r="A47" s="13"/>
      <c r="B47" s="13"/>
      <c r="C47" s="13"/>
      <c r="D47" s="14" t="s">
        <v>152</v>
      </c>
      <c r="E47" s="13"/>
      <c r="F47" s="13"/>
      <c r="G47" s="14" t="s">
        <v>182</v>
      </c>
      <c r="H47" s="13"/>
      <c r="I47" s="14" t="s">
        <v>117</v>
      </c>
      <c r="J47" s="14" t="s">
        <v>191</v>
      </c>
      <c r="K47" s="15">
        <v>923</v>
      </c>
      <c r="L47" s="16" t="e">
        <f>#REF!</f>
        <v>#REF!</v>
      </c>
      <c r="M47" s="17" t="s">
        <v>150</v>
      </c>
      <c r="N47" s="13"/>
      <c r="O47" s="13"/>
      <c r="P47" s="13"/>
      <c r="Q47" s="13"/>
      <c r="R47" s="18" t="e">
        <f>#REF!</f>
        <v>#REF!</v>
      </c>
      <c r="S47" s="18" t="e">
        <f>#REF!</f>
        <v>#REF!</v>
      </c>
      <c r="T47" s="18" t="e">
        <f>#REF!</f>
        <v>#REF!</v>
      </c>
      <c r="U47" s="19"/>
      <c r="V47" s="18"/>
      <c r="W47" s="18"/>
    </row>
    <row r="48" spans="1:23" ht="90" hidden="1">
      <c r="A48" s="13"/>
      <c r="B48" s="13"/>
      <c r="C48" s="13"/>
      <c r="D48" s="14" t="s">
        <v>152</v>
      </c>
      <c r="E48" s="13"/>
      <c r="F48" s="13"/>
      <c r="G48" s="14" t="s">
        <v>182</v>
      </c>
      <c r="H48" s="13"/>
      <c r="I48" s="14" t="s">
        <v>117</v>
      </c>
      <c r="J48" s="14" t="s">
        <v>273</v>
      </c>
      <c r="K48" s="15">
        <v>923</v>
      </c>
      <c r="L48" s="16" t="e">
        <f>#REF!</f>
        <v>#REF!</v>
      </c>
      <c r="M48" s="17" t="s">
        <v>150</v>
      </c>
      <c r="N48" s="13"/>
      <c r="O48" s="13"/>
      <c r="P48" s="13"/>
      <c r="Q48" s="13"/>
      <c r="R48" s="18" t="e">
        <f>#REF!</f>
        <v>#REF!</v>
      </c>
      <c r="S48" s="18" t="e">
        <f>#REF!</f>
        <v>#REF!</v>
      </c>
      <c r="T48" s="18" t="e">
        <f>#REF!</f>
        <v>#REF!</v>
      </c>
      <c r="U48" s="19"/>
      <c r="V48" s="18"/>
      <c r="W48" s="18"/>
    </row>
    <row r="49" spans="1:23" ht="90" hidden="1">
      <c r="A49" s="13"/>
      <c r="B49" s="13"/>
      <c r="C49" s="13"/>
      <c r="D49" s="14" t="s">
        <v>152</v>
      </c>
      <c r="E49" s="13"/>
      <c r="F49" s="13"/>
      <c r="G49" s="14" t="s">
        <v>182</v>
      </c>
      <c r="H49" s="13"/>
      <c r="I49" s="14" t="s">
        <v>117</v>
      </c>
      <c r="J49" s="14" t="s">
        <v>273</v>
      </c>
      <c r="K49" s="15">
        <v>923</v>
      </c>
      <c r="L49" s="16" t="e">
        <f>#REF!</f>
        <v>#REF!</v>
      </c>
      <c r="M49" s="17" t="s">
        <v>150</v>
      </c>
      <c r="N49" s="13"/>
      <c r="O49" s="13"/>
      <c r="P49" s="13"/>
      <c r="Q49" s="13"/>
      <c r="R49" s="18" t="e">
        <f>#REF!</f>
        <v>#REF!</v>
      </c>
      <c r="S49" s="18" t="e">
        <f>#REF!</f>
        <v>#REF!</v>
      </c>
      <c r="T49" s="18" t="e">
        <f>#REF!</f>
        <v>#REF!</v>
      </c>
      <c r="U49" s="19"/>
      <c r="V49" s="18"/>
      <c r="W49" s="18"/>
    </row>
    <row r="50" spans="1:23" ht="90" hidden="1">
      <c r="A50" s="13"/>
      <c r="B50" s="13"/>
      <c r="C50" s="13"/>
      <c r="D50" s="14" t="s">
        <v>152</v>
      </c>
      <c r="E50" s="13"/>
      <c r="F50" s="13"/>
      <c r="G50" s="14" t="s">
        <v>182</v>
      </c>
      <c r="H50" s="13"/>
      <c r="I50" s="14" t="s">
        <v>117</v>
      </c>
      <c r="J50" s="14" t="s">
        <v>273</v>
      </c>
      <c r="K50" s="15">
        <v>923</v>
      </c>
      <c r="L50" s="16" t="e">
        <f>#REF!</f>
        <v>#REF!</v>
      </c>
      <c r="M50" s="17" t="s">
        <v>150</v>
      </c>
      <c r="N50" s="13"/>
      <c r="O50" s="13"/>
      <c r="P50" s="13"/>
      <c r="Q50" s="13"/>
      <c r="R50" s="18" t="e">
        <f>#REF!</f>
        <v>#REF!</v>
      </c>
      <c r="S50" s="18" t="e">
        <f>#REF!</f>
        <v>#REF!</v>
      </c>
      <c r="T50" s="18" t="e">
        <f>#REF!</f>
        <v>#REF!</v>
      </c>
      <c r="U50" s="19"/>
      <c r="V50" s="18"/>
      <c r="W50" s="18"/>
    </row>
    <row r="51" spans="1:23" ht="90" hidden="1">
      <c r="A51" s="13"/>
      <c r="B51" s="13"/>
      <c r="C51" s="13"/>
      <c r="D51" s="14" t="s">
        <v>152</v>
      </c>
      <c r="E51" s="13"/>
      <c r="F51" s="13"/>
      <c r="G51" s="14" t="s">
        <v>182</v>
      </c>
      <c r="H51" s="13"/>
      <c r="I51" s="14" t="s">
        <v>117</v>
      </c>
      <c r="J51" s="14" t="s">
        <v>273</v>
      </c>
      <c r="K51" s="15">
        <v>923</v>
      </c>
      <c r="L51" s="16" t="e">
        <f>#REF!</f>
        <v>#REF!</v>
      </c>
      <c r="M51" s="17" t="s">
        <v>150</v>
      </c>
      <c r="N51" s="13"/>
      <c r="O51" s="13"/>
      <c r="P51" s="13"/>
      <c r="Q51" s="13"/>
      <c r="R51" s="18" t="e">
        <f>#REF!</f>
        <v>#REF!</v>
      </c>
      <c r="S51" s="18" t="e">
        <f>#REF!</f>
        <v>#REF!</v>
      </c>
      <c r="T51" s="18" t="e">
        <f>#REF!</f>
        <v>#REF!</v>
      </c>
      <c r="U51" s="19"/>
      <c r="V51" s="18"/>
      <c r="W51" s="18"/>
    </row>
    <row r="52" spans="1:23" ht="90" hidden="1">
      <c r="A52" s="13"/>
      <c r="B52" s="13"/>
      <c r="C52" s="13"/>
      <c r="D52" s="14" t="s">
        <v>152</v>
      </c>
      <c r="E52" s="13"/>
      <c r="F52" s="13"/>
      <c r="G52" s="14" t="s">
        <v>182</v>
      </c>
      <c r="H52" s="13"/>
      <c r="I52" s="14" t="s">
        <v>117</v>
      </c>
      <c r="J52" s="14" t="s">
        <v>273</v>
      </c>
      <c r="K52" s="15">
        <v>923</v>
      </c>
      <c r="L52" s="16" t="e">
        <f>#REF!</f>
        <v>#REF!</v>
      </c>
      <c r="M52" s="17" t="s">
        <v>150</v>
      </c>
      <c r="N52" s="13"/>
      <c r="O52" s="13"/>
      <c r="P52" s="13"/>
      <c r="Q52" s="13"/>
      <c r="R52" s="18" t="e">
        <f>#REF!</f>
        <v>#REF!</v>
      </c>
      <c r="S52" s="18" t="e">
        <f>#REF!</f>
        <v>#REF!</v>
      </c>
      <c r="T52" s="18" t="e">
        <f>#REF!</f>
        <v>#REF!</v>
      </c>
      <c r="U52" s="19"/>
      <c r="V52" s="18"/>
      <c r="W52" s="18"/>
    </row>
    <row r="53" spans="1:23" ht="90" hidden="1">
      <c r="A53" s="13"/>
      <c r="B53" s="13"/>
      <c r="C53" s="13"/>
      <c r="D53" s="14" t="s">
        <v>152</v>
      </c>
      <c r="E53" s="13"/>
      <c r="F53" s="13"/>
      <c r="G53" s="14" t="s">
        <v>182</v>
      </c>
      <c r="H53" s="13"/>
      <c r="I53" s="14" t="s">
        <v>117</v>
      </c>
      <c r="J53" s="14" t="s">
        <v>273</v>
      </c>
      <c r="K53" s="15">
        <v>923</v>
      </c>
      <c r="L53" s="16" t="e">
        <f>#REF!</f>
        <v>#REF!</v>
      </c>
      <c r="M53" s="17" t="s">
        <v>150</v>
      </c>
      <c r="N53" s="13"/>
      <c r="O53" s="13"/>
      <c r="P53" s="13"/>
      <c r="Q53" s="13"/>
      <c r="R53" s="18" t="e">
        <f>#REF!</f>
        <v>#REF!</v>
      </c>
      <c r="S53" s="18" t="e">
        <f>#REF!</f>
        <v>#REF!</v>
      </c>
      <c r="T53" s="18" t="e">
        <f>#REF!</f>
        <v>#REF!</v>
      </c>
      <c r="U53" s="19"/>
      <c r="V53" s="18"/>
      <c r="W53" s="18"/>
    </row>
    <row r="54" spans="1:23" ht="90" hidden="1">
      <c r="A54" s="13"/>
      <c r="B54" s="13"/>
      <c r="C54" s="13"/>
      <c r="D54" s="14" t="s">
        <v>152</v>
      </c>
      <c r="E54" s="13"/>
      <c r="F54" s="13"/>
      <c r="G54" s="14" t="s">
        <v>182</v>
      </c>
      <c r="H54" s="13"/>
      <c r="I54" s="14" t="s">
        <v>117</v>
      </c>
      <c r="J54" s="14" t="s">
        <v>192</v>
      </c>
      <c r="K54" s="15">
        <v>923</v>
      </c>
      <c r="L54" s="16" t="e">
        <f>#REF!</f>
        <v>#REF!</v>
      </c>
      <c r="M54" s="17" t="s">
        <v>150</v>
      </c>
      <c r="N54" s="13"/>
      <c r="O54" s="13"/>
      <c r="P54" s="13"/>
      <c r="Q54" s="13"/>
      <c r="R54" s="18" t="e">
        <f>#REF!</f>
        <v>#REF!</v>
      </c>
      <c r="S54" s="18" t="e">
        <f>#REF!</f>
        <v>#REF!</v>
      </c>
      <c r="T54" s="18" t="e">
        <f>#REF!</f>
        <v>#REF!</v>
      </c>
      <c r="U54" s="19"/>
      <c r="V54" s="18"/>
      <c r="W54" s="18"/>
    </row>
    <row r="55" spans="1:23" ht="90" hidden="1">
      <c r="A55" s="13"/>
      <c r="B55" s="13"/>
      <c r="C55" s="13"/>
      <c r="D55" s="14" t="s">
        <v>152</v>
      </c>
      <c r="E55" s="13"/>
      <c r="F55" s="13"/>
      <c r="G55" s="14" t="s">
        <v>182</v>
      </c>
      <c r="H55" s="13"/>
      <c r="I55" s="14" t="s">
        <v>117</v>
      </c>
      <c r="J55" s="14" t="s">
        <v>194</v>
      </c>
      <c r="K55" s="15">
        <v>923</v>
      </c>
      <c r="L55" s="16" t="e">
        <f>#REF!</f>
        <v>#REF!</v>
      </c>
      <c r="M55" s="17" t="s">
        <v>150</v>
      </c>
      <c r="N55" s="13"/>
      <c r="O55" s="13"/>
      <c r="P55" s="13"/>
      <c r="Q55" s="13"/>
      <c r="R55" s="18" t="e">
        <f>#REF!</f>
        <v>#REF!</v>
      </c>
      <c r="S55" s="18" t="e">
        <f>#REF!</f>
        <v>#REF!</v>
      </c>
      <c r="T55" s="18" t="e">
        <f>#REF!</f>
        <v>#REF!</v>
      </c>
      <c r="U55" s="19"/>
      <c r="V55" s="18"/>
      <c r="W55" s="18"/>
    </row>
    <row r="56" spans="1:23" ht="90" hidden="1">
      <c r="A56" s="13"/>
      <c r="B56" s="13"/>
      <c r="C56" s="13"/>
      <c r="D56" s="14" t="s">
        <v>152</v>
      </c>
      <c r="E56" s="13"/>
      <c r="F56" s="13"/>
      <c r="G56" s="14" t="s">
        <v>182</v>
      </c>
      <c r="H56" s="13"/>
      <c r="I56" s="14" t="s">
        <v>121</v>
      </c>
      <c r="J56" s="14" t="s">
        <v>195</v>
      </c>
      <c r="K56" s="15">
        <v>923</v>
      </c>
      <c r="L56" s="16" t="e">
        <f>#REF!</f>
        <v>#REF!</v>
      </c>
      <c r="M56" s="17" t="s">
        <v>150</v>
      </c>
      <c r="N56" s="13"/>
      <c r="O56" s="13"/>
      <c r="P56" s="13"/>
      <c r="Q56" s="13"/>
      <c r="R56" s="18" t="e">
        <f>#REF!</f>
        <v>#REF!</v>
      </c>
      <c r="S56" s="18" t="e">
        <f>#REF!</f>
        <v>#REF!</v>
      </c>
      <c r="T56" s="18" t="e">
        <f>#REF!</f>
        <v>#REF!</v>
      </c>
      <c r="U56" s="19"/>
      <c r="V56" s="18"/>
      <c r="W56" s="18"/>
    </row>
    <row r="57" spans="1:23" ht="90" hidden="1">
      <c r="A57" s="13"/>
      <c r="B57" s="13"/>
      <c r="C57" s="13"/>
      <c r="D57" s="14" t="s">
        <v>152</v>
      </c>
      <c r="E57" s="13"/>
      <c r="F57" s="13"/>
      <c r="G57" s="14" t="s">
        <v>182</v>
      </c>
      <c r="H57" s="13"/>
      <c r="I57" s="14" t="s">
        <v>121</v>
      </c>
      <c r="J57" s="14" t="s">
        <v>196</v>
      </c>
      <c r="K57" s="15">
        <v>923</v>
      </c>
      <c r="L57" s="16" t="e">
        <f>#REF!</f>
        <v>#REF!</v>
      </c>
      <c r="M57" s="17" t="s">
        <v>150</v>
      </c>
      <c r="N57" s="13"/>
      <c r="O57" s="13"/>
      <c r="P57" s="13"/>
      <c r="Q57" s="13"/>
      <c r="R57" s="18" t="e">
        <f>#REF!</f>
        <v>#REF!</v>
      </c>
      <c r="S57" s="18" t="e">
        <f>#REF!</f>
        <v>#REF!</v>
      </c>
      <c r="T57" s="18" t="e">
        <f>#REF!</f>
        <v>#REF!</v>
      </c>
      <c r="U57" s="19"/>
      <c r="V57" s="18"/>
      <c r="W57" s="18"/>
    </row>
    <row r="58" spans="1:23" ht="90" hidden="1">
      <c r="A58" s="13"/>
      <c r="B58" s="13"/>
      <c r="C58" s="13"/>
      <c r="D58" s="14" t="s">
        <v>152</v>
      </c>
      <c r="E58" s="13"/>
      <c r="F58" s="13"/>
      <c r="G58" s="14" t="s">
        <v>182</v>
      </c>
      <c r="H58" s="13"/>
      <c r="I58" s="14" t="s">
        <v>124</v>
      </c>
      <c r="J58" s="14" t="s">
        <v>197</v>
      </c>
      <c r="K58" s="15">
        <v>923</v>
      </c>
      <c r="L58" s="16" t="e">
        <f>#REF!</f>
        <v>#REF!</v>
      </c>
      <c r="M58" s="17" t="s">
        <v>150</v>
      </c>
      <c r="N58" s="13"/>
      <c r="O58" s="13"/>
      <c r="P58" s="13"/>
      <c r="Q58" s="13"/>
      <c r="R58" s="18" t="e">
        <f>#REF!</f>
        <v>#REF!</v>
      </c>
      <c r="S58" s="18" t="e">
        <f>#REF!</f>
        <v>#REF!</v>
      </c>
      <c r="T58" s="18" t="e">
        <f>#REF!</f>
        <v>#REF!</v>
      </c>
      <c r="U58" s="19"/>
      <c r="V58" s="18"/>
      <c r="W58" s="18"/>
    </row>
    <row r="59" spans="1:23" ht="90" hidden="1">
      <c r="A59" s="13"/>
      <c r="B59" s="13"/>
      <c r="C59" s="13"/>
      <c r="D59" s="14" t="s">
        <v>152</v>
      </c>
      <c r="E59" s="13"/>
      <c r="F59" s="13"/>
      <c r="G59" s="14" t="s">
        <v>182</v>
      </c>
      <c r="H59" s="13"/>
      <c r="I59" s="14" t="s">
        <v>122</v>
      </c>
      <c r="J59" s="14" t="s">
        <v>129</v>
      </c>
      <c r="K59" s="15">
        <v>923</v>
      </c>
      <c r="L59" s="16" t="e">
        <f>#REF!</f>
        <v>#REF!</v>
      </c>
      <c r="M59" s="17" t="s">
        <v>150</v>
      </c>
      <c r="N59" s="13"/>
      <c r="O59" s="13"/>
      <c r="P59" s="13"/>
      <c r="Q59" s="13"/>
      <c r="R59" s="18" t="e">
        <f>#REF!</f>
        <v>#REF!</v>
      </c>
      <c r="S59" s="18" t="e">
        <f>#REF!</f>
        <v>#REF!</v>
      </c>
      <c r="T59" s="18" t="e">
        <f>#REF!</f>
        <v>#REF!</v>
      </c>
      <c r="U59" s="19"/>
      <c r="V59" s="18"/>
      <c r="W59" s="18"/>
    </row>
    <row r="60" spans="1:23" ht="90" hidden="1">
      <c r="A60" s="13"/>
      <c r="B60" s="13"/>
      <c r="C60" s="13"/>
      <c r="D60" s="14" t="s">
        <v>152</v>
      </c>
      <c r="E60" s="13"/>
      <c r="F60" s="13"/>
      <c r="G60" s="14" t="s">
        <v>182</v>
      </c>
      <c r="H60" s="13"/>
      <c r="I60" s="14" t="s">
        <v>122</v>
      </c>
      <c r="J60" s="14" t="s">
        <v>198</v>
      </c>
      <c r="K60" s="15">
        <v>923</v>
      </c>
      <c r="L60" s="16" t="e">
        <f>#REF!</f>
        <v>#REF!</v>
      </c>
      <c r="M60" s="17" t="s">
        <v>150</v>
      </c>
      <c r="N60" s="13"/>
      <c r="O60" s="13"/>
      <c r="P60" s="13"/>
      <c r="Q60" s="13"/>
      <c r="R60" s="18" t="e">
        <f>#REF!</f>
        <v>#REF!</v>
      </c>
      <c r="S60" s="18" t="e">
        <f>#REF!</f>
        <v>#REF!</v>
      </c>
      <c r="T60" s="18" t="e">
        <f>#REF!</f>
        <v>#REF!</v>
      </c>
      <c r="U60" s="19"/>
      <c r="V60" s="18"/>
      <c r="W60" s="18"/>
    </row>
    <row r="61" spans="1:23" ht="90" hidden="1">
      <c r="A61" s="13"/>
      <c r="B61" s="13"/>
      <c r="C61" s="13"/>
      <c r="D61" s="14" t="s">
        <v>152</v>
      </c>
      <c r="E61" s="13"/>
      <c r="F61" s="13"/>
      <c r="G61" s="14" t="s">
        <v>182</v>
      </c>
      <c r="H61" s="13"/>
      <c r="I61" s="14" t="s">
        <v>122</v>
      </c>
      <c r="J61" s="14" t="s">
        <v>199</v>
      </c>
      <c r="K61" s="15">
        <v>923</v>
      </c>
      <c r="L61" s="16" t="e">
        <f>#REF!</f>
        <v>#REF!</v>
      </c>
      <c r="M61" s="17" t="s">
        <v>150</v>
      </c>
      <c r="N61" s="13"/>
      <c r="O61" s="13"/>
      <c r="P61" s="13"/>
      <c r="Q61" s="13"/>
      <c r="R61" s="18" t="e">
        <f>#REF!</f>
        <v>#REF!</v>
      </c>
      <c r="S61" s="18" t="e">
        <f>#REF!</f>
        <v>#REF!</v>
      </c>
      <c r="T61" s="18" t="e">
        <f>#REF!</f>
        <v>#REF!</v>
      </c>
      <c r="U61" s="19"/>
      <c r="V61" s="18"/>
      <c r="W61" s="18"/>
    </row>
    <row r="62" spans="1:23" ht="90" hidden="1">
      <c r="A62" s="13"/>
      <c r="B62" s="13"/>
      <c r="C62" s="13"/>
      <c r="D62" s="14" t="s">
        <v>152</v>
      </c>
      <c r="E62" s="13"/>
      <c r="F62" s="13"/>
      <c r="G62" s="14" t="s">
        <v>182</v>
      </c>
      <c r="H62" s="13"/>
      <c r="I62" s="14" t="s">
        <v>122</v>
      </c>
      <c r="J62" s="14" t="s">
        <v>200</v>
      </c>
      <c r="K62" s="15">
        <v>923</v>
      </c>
      <c r="L62" s="16" t="e">
        <f>#REF!</f>
        <v>#REF!</v>
      </c>
      <c r="M62" s="17" t="s">
        <v>150</v>
      </c>
      <c r="N62" s="13"/>
      <c r="O62" s="13"/>
      <c r="P62" s="13"/>
      <c r="Q62" s="13"/>
      <c r="R62" s="18" t="e">
        <f>#REF!</f>
        <v>#REF!</v>
      </c>
      <c r="S62" s="18" t="e">
        <f>#REF!</f>
        <v>#REF!</v>
      </c>
      <c r="T62" s="18" t="e">
        <f>#REF!</f>
        <v>#REF!</v>
      </c>
      <c r="U62" s="19"/>
      <c r="V62" s="18"/>
      <c r="W62" s="18"/>
    </row>
    <row r="63" spans="1:23" ht="90" hidden="1">
      <c r="A63" s="13"/>
      <c r="B63" s="13"/>
      <c r="C63" s="13"/>
      <c r="D63" s="14" t="s">
        <v>152</v>
      </c>
      <c r="E63" s="13"/>
      <c r="F63" s="13"/>
      <c r="G63" s="14" t="s">
        <v>182</v>
      </c>
      <c r="H63" s="13"/>
      <c r="I63" s="14" t="s">
        <v>123</v>
      </c>
      <c r="J63" s="14" t="s">
        <v>201</v>
      </c>
      <c r="K63" s="15">
        <v>923</v>
      </c>
      <c r="L63" s="16" t="e">
        <f>#REF!</f>
        <v>#REF!</v>
      </c>
      <c r="M63" s="17" t="s">
        <v>150</v>
      </c>
      <c r="N63" s="13"/>
      <c r="O63" s="13"/>
      <c r="P63" s="13"/>
      <c r="Q63" s="13"/>
      <c r="R63" s="18" t="e">
        <f>#REF!</f>
        <v>#REF!</v>
      </c>
      <c r="S63" s="18" t="e">
        <f>#REF!</f>
        <v>#REF!</v>
      </c>
      <c r="T63" s="18" t="e">
        <f>#REF!</f>
        <v>#REF!</v>
      </c>
      <c r="U63" s="19"/>
      <c r="V63" s="18"/>
      <c r="W63" s="18"/>
    </row>
    <row r="64" spans="1:23" ht="90" hidden="1">
      <c r="A64" s="13"/>
      <c r="B64" s="13"/>
      <c r="C64" s="13"/>
      <c r="D64" s="14" t="s">
        <v>152</v>
      </c>
      <c r="E64" s="13"/>
      <c r="F64" s="13"/>
      <c r="G64" s="14" t="s">
        <v>182</v>
      </c>
      <c r="H64" s="13"/>
      <c r="I64" s="14" t="s">
        <v>123</v>
      </c>
      <c r="J64" s="14" t="s">
        <v>202</v>
      </c>
      <c r="K64" s="15">
        <v>923</v>
      </c>
      <c r="L64" s="16" t="e">
        <f>#REF!</f>
        <v>#REF!</v>
      </c>
      <c r="M64" s="17" t="s">
        <v>150</v>
      </c>
      <c r="N64" s="13"/>
      <c r="O64" s="13"/>
      <c r="P64" s="13"/>
      <c r="Q64" s="13"/>
      <c r="R64" s="18" t="e">
        <f>#REF!</f>
        <v>#REF!</v>
      </c>
      <c r="S64" s="18" t="e">
        <f>#REF!</f>
        <v>#REF!</v>
      </c>
      <c r="T64" s="18" t="e">
        <f>#REF!</f>
        <v>#REF!</v>
      </c>
      <c r="U64" s="19"/>
      <c r="V64" s="18"/>
      <c r="W64" s="18"/>
    </row>
    <row r="65" spans="1:23" ht="90" hidden="1">
      <c r="A65" s="13"/>
      <c r="B65" s="13"/>
      <c r="C65" s="13"/>
      <c r="D65" s="14" t="s">
        <v>152</v>
      </c>
      <c r="E65" s="13"/>
      <c r="F65" s="13"/>
      <c r="G65" s="14" t="s">
        <v>182</v>
      </c>
      <c r="H65" s="13"/>
      <c r="I65" s="14" t="s">
        <v>123</v>
      </c>
      <c r="J65" s="14" t="s">
        <v>274</v>
      </c>
      <c r="K65" s="15">
        <v>923</v>
      </c>
      <c r="L65" s="16" t="e">
        <f>#REF!</f>
        <v>#REF!</v>
      </c>
      <c r="M65" s="17" t="s">
        <v>150</v>
      </c>
      <c r="N65" s="13"/>
      <c r="O65" s="13"/>
      <c r="P65" s="13"/>
      <c r="Q65" s="13"/>
      <c r="R65" s="18" t="e">
        <f>#REF!</f>
        <v>#REF!</v>
      </c>
      <c r="S65" s="18" t="e">
        <f>#REF!</f>
        <v>#REF!</v>
      </c>
      <c r="T65" s="18" t="e">
        <f>#REF!</f>
        <v>#REF!</v>
      </c>
      <c r="U65" s="19"/>
      <c r="V65" s="18"/>
      <c r="W65" s="18"/>
    </row>
    <row r="66" spans="1:23" ht="90" hidden="1">
      <c r="A66" s="13"/>
      <c r="B66" s="13"/>
      <c r="C66" s="13"/>
      <c r="D66" s="14" t="s">
        <v>152</v>
      </c>
      <c r="E66" s="13"/>
      <c r="F66" s="13"/>
      <c r="G66" s="14" t="s">
        <v>182</v>
      </c>
      <c r="H66" s="13"/>
      <c r="I66" s="14" t="s">
        <v>123</v>
      </c>
      <c r="J66" s="14" t="s">
        <v>274</v>
      </c>
      <c r="K66" s="15">
        <v>923</v>
      </c>
      <c r="L66" s="16" t="e">
        <f>#REF!</f>
        <v>#REF!</v>
      </c>
      <c r="M66" s="17" t="s">
        <v>150</v>
      </c>
      <c r="N66" s="13"/>
      <c r="O66" s="13"/>
      <c r="P66" s="13"/>
      <c r="Q66" s="13"/>
      <c r="R66" s="18" t="e">
        <f>#REF!</f>
        <v>#REF!</v>
      </c>
      <c r="S66" s="18" t="e">
        <f>#REF!</f>
        <v>#REF!</v>
      </c>
      <c r="T66" s="18" t="e">
        <f>#REF!</f>
        <v>#REF!</v>
      </c>
      <c r="U66" s="19"/>
      <c r="V66" s="18"/>
      <c r="W66" s="18"/>
    </row>
    <row r="67" spans="1:23" ht="90" hidden="1">
      <c r="A67" s="13"/>
      <c r="B67" s="13"/>
      <c r="C67" s="13"/>
      <c r="D67" s="14" t="s">
        <v>152</v>
      </c>
      <c r="E67" s="13"/>
      <c r="F67" s="13"/>
      <c r="G67" s="14" t="s">
        <v>182</v>
      </c>
      <c r="H67" s="13"/>
      <c r="I67" s="14" t="s">
        <v>123</v>
      </c>
      <c r="J67" s="14" t="s">
        <v>274</v>
      </c>
      <c r="K67" s="15">
        <v>923</v>
      </c>
      <c r="L67" s="16" t="e">
        <f>#REF!</f>
        <v>#REF!</v>
      </c>
      <c r="M67" s="17" t="s">
        <v>150</v>
      </c>
      <c r="N67" s="13"/>
      <c r="O67" s="13"/>
      <c r="P67" s="13"/>
      <c r="Q67" s="13"/>
      <c r="R67" s="18" t="e">
        <f>#REF!</f>
        <v>#REF!</v>
      </c>
      <c r="S67" s="18" t="e">
        <f>#REF!</f>
        <v>#REF!</v>
      </c>
      <c r="T67" s="18" t="e">
        <f>#REF!</f>
        <v>#REF!</v>
      </c>
      <c r="U67" s="19"/>
      <c r="V67" s="18"/>
      <c r="W67" s="18"/>
    </row>
    <row r="68" spans="1:23" ht="90" hidden="1">
      <c r="A68" s="13"/>
      <c r="B68" s="13"/>
      <c r="C68" s="13"/>
      <c r="D68" s="14" t="s">
        <v>152</v>
      </c>
      <c r="E68" s="13"/>
      <c r="F68" s="13"/>
      <c r="G68" s="14" t="s">
        <v>182</v>
      </c>
      <c r="H68" s="13"/>
      <c r="I68" s="14" t="s">
        <v>123</v>
      </c>
      <c r="J68" s="14" t="s">
        <v>274</v>
      </c>
      <c r="K68" s="15">
        <v>923</v>
      </c>
      <c r="L68" s="16" t="e">
        <f>#REF!</f>
        <v>#REF!</v>
      </c>
      <c r="M68" s="17" t="s">
        <v>150</v>
      </c>
      <c r="N68" s="13"/>
      <c r="O68" s="13"/>
      <c r="P68" s="13"/>
      <c r="Q68" s="13"/>
      <c r="R68" s="18" t="e">
        <f>#REF!</f>
        <v>#REF!</v>
      </c>
      <c r="S68" s="18" t="e">
        <f>#REF!</f>
        <v>#REF!</v>
      </c>
      <c r="T68" s="18" t="e">
        <f>#REF!</f>
        <v>#REF!</v>
      </c>
      <c r="U68" s="19"/>
      <c r="V68" s="18"/>
      <c r="W68" s="18"/>
    </row>
    <row r="69" spans="1:23" ht="90" hidden="1">
      <c r="A69" s="13"/>
      <c r="B69" s="13"/>
      <c r="C69" s="13"/>
      <c r="D69" s="14" t="s">
        <v>152</v>
      </c>
      <c r="E69" s="13"/>
      <c r="F69" s="13"/>
      <c r="G69" s="14" t="s">
        <v>182</v>
      </c>
      <c r="H69" s="13"/>
      <c r="I69" s="14" t="s">
        <v>123</v>
      </c>
      <c r="J69" s="14" t="s">
        <v>274</v>
      </c>
      <c r="K69" s="15">
        <v>923</v>
      </c>
      <c r="L69" s="16" t="e">
        <f>#REF!</f>
        <v>#REF!</v>
      </c>
      <c r="M69" s="17" t="s">
        <v>150</v>
      </c>
      <c r="N69" s="13"/>
      <c r="O69" s="13"/>
      <c r="P69" s="13"/>
      <c r="Q69" s="13"/>
      <c r="R69" s="18" t="e">
        <f>#REF!</f>
        <v>#REF!</v>
      </c>
      <c r="S69" s="18" t="e">
        <f>#REF!</f>
        <v>#REF!</v>
      </c>
      <c r="T69" s="18" t="e">
        <f>#REF!</f>
        <v>#REF!</v>
      </c>
      <c r="U69" s="19"/>
      <c r="V69" s="18"/>
      <c r="W69" s="18"/>
    </row>
    <row r="70" spans="1:23" ht="90" hidden="1">
      <c r="A70" s="13"/>
      <c r="B70" s="13"/>
      <c r="C70" s="13"/>
      <c r="D70" s="14" t="s">
        <v>152</v>
      </c>
      <c r="E70" s="13"/>
      <c r="F70" s="13"/>
      <c r="G70" s="14" t="s">
        <v>182</v>
      </c>
      <c r="H70" s="13"/>
      <c r="I70" s="14" t="s">
        <v>123</v>
      </c>
      <c r="J70" s="14" t="s">
        <v>203</v>
      </c>
      <c r="K70" s="15">
        <v>923</v>
      </c>
      <c r="L70" s="16" t="e">
        <f>#REF!</f>
        <v>#REF!</v>
      </c>
      <c r="M70" s="17" t="s">
        <v>150</v>
      </c>
      <c r="N70" s="13"/>
      <c r="O70" s="13"/>
      <c r="P70" s="13"/>
      <c r="Q70" s="13"/>
      <c r="R70" s="18" t="e">
        <f>#REF!</f>
        <v>#REF!</v>
      </c>
      <c r="S70" s="18" t="e">
        <f>#REF!</f>
        <v>#REF!</v>
      </c>
      <c r="T70" s="18" t="e">
        <f>#REF!</f>
        <v>#REF!</v>
      </c>
      <c r="U70" s="19"/>
      <c r="V70" s="18"/>
      <c r="W70" s="18"/>
    </row>
    <row r="71" spans="1:23" ht="90" hidden="1">
      <c r="A71" s="13"/>
      <c r="B71" s="13"/>
      <c r="C71" s="13"/>
      <c r="D71" s="14" t="s">
        <v>152</v>
      </c>
      <c r="E71" s="13"/>
      <c r="F71" s="13"/>
      <c r="G71" s="14" t="s">
        <v>182</v>
      </c>
      <c r="H71" s="13"/>
      <c r="I71" s="14" t="s">
        <v>123</v>
      </c>
      <c r="J71" s="14" t="s">
        <v>204</v>
      </c>
      <c r="K71" s="15">
        <v>923</v>
      </c>
      <c r="L71" s="16" t="e">
        <f>#REF!</f>
        <v>#REF!</v>
      </c>
      <c r="M71" s="17" t="s">
        <v>150</v>
      </c>
      <c r="N71" s="13"/>
      <c r="O71" s="13"/>
      <c r="P71" s="13"/>
      <c r="Q71" s="13"/>
      <c r="R71" s="18" t="e">
        <f>#REF!</f>
        <v>#REF!</v>
      </c>
      <c r="S71" s="18" t="e">
        <f>#REF!</f>
        <v>#REF!</v>
      </c>
      <c r="T71" s="18" t="e">
        <f>#REF!</f>
        <v>#REF!</v>
      </c>
      <c r="U71" s="19"/>
      <c r="V71" s="18"/>
      <c r="W71" s="18"/>
    </row>
    <row r="72" spans="1:23" ht="90" hidden="1">
      <c r="A72" s="13"/>
      <c r="B72" s="13"/>
      <c r="C72" s="13"/>
      <c r="D72" s="14" t="s">
        <v>152</v>
      </c>
      <c r="E72" s="13"/>
      <c r="F72" s="13"/>
      <c r="G72" s="14" t="s">
        <v>182</v>
      </c>
      <c r="H72" s="13"/>
      <c r="I72" s="14" t="s">
        <v>123</v>
      </c>
      <c r="J72" s="14" t="s">
        <v>205</v>
      </c>
      <c r="K72" s="15">
        <v>923</v>
      </c>
      <c r="L72" s="16" t="e">
        <f>#REF!</f>
        <v>#REF!</v>
      </c>
      <c r="M72" s="17" t="s">
        <v>150</v>
      </c>
      <c r="N72" s="13"/>
      <c r="O72" s="13"/>
      <c r="P72" s="13"/>
      <c r="Q72" s="13"/>
      <c r="R72" s="18" t="e">
        <f>#REF!</f>
        <v>#REF!</v>
      </c>
      <c r="S72" s="18" t="e">
        <f>#REF!</f>
        <v>#REF!</v>
      </c>
      <c r="T72" s="18" t="e">
        <f>#REF!</f>
        <v>#REF!</v>
      </c>
      <c r="U72" s="19"/>
      <c r="V72" s="18"/>
      <c r="W72" s="18"/>
    </row>
    <row r="73" spans="1:23" ht="90" hidden="1">
      <c r="A73" s="13"/>
      <c r="B73" s="13"/>
      <c r="C73" s="13"/>
      <c r="D73" s="14" t="s">
        <v>152</v>
      </c>
      <c r="E73" s="13"/>
      <c r="F73" s="13"/>
      <c r="G73" s="14" t="s">
        <v>182</v>
      </c>
      <c r="H73" s="13"/>
      <c r="I73" s="14" t="s">
        <v>123</v>
      </c>
      <c r="J73" s="14" t="s">
        <v>206</v>
      </c>
      <c r="K73" s="15">
        <v>923</v>
      </c>
      <c r="L73" s="16" t="e">
        <f>#REF!</f>
        <v>#REF!</v>
      </c>
      <c r="M73" s="17" t="s">
        <v>150</v>
      </c>
      <c r="N73" s="13"/>
      <c r="O73" s="13"/>
      <c r="P73" s="13"/>
      <c r="Q73" s="13"/>
      <c r="R73" s="18" t="e">
        <f>#REF!</f>
        <v>#REF!</v>
      </c>
      <c r="S73" s="18" t="e">
        <f>#REF!</f>
        <v>#REF!</v>
      </c>
      <c r="T73" s="18" t="e">
        <f>#REF!</f>
        <v>#REF!</v>
      </c>
      <c r="U73" s="19"/>
      <c r="V73" s="18"/>
      <c r="W73" s="18"/>
    </row>
    <row r="74" spans="1:23" ht="90" hidden="1">
      <c r="A74" s="13"/>
      <c r="B74" s="13"/>
      <c r="C74" s="13"/>
      <c r="D74" s="14" t="s">
        <v>152</v>
      </c>
      <c r="E74" s="13"/>
      <c r="F74" s="13"/>
      <c r="G74" s="14" t="s">
        <v>182</v>
      </c>
      <c r="H74" s="13"/>
      <c r="I74" s="14" t="s">
        <v>120</v>
      </c>
      <c r="J74" s="14" t="s">
        <v>207</v>
      </c>
      <c r="K74" s="15">
        <v>923</v>
      </c>
      <c r="L74" s="16" t="e">
        <f>#REF!</f>
        <v>#REF!</v>
      </c>
      <c r="M74" s="17" t="s">
        <v>150</v>
      </c>
      <c r="N74" s="13"/>
      <c r="O74" s="13"/>
      <c r="P74" s="13"/>
      <c r="Q74" s="13"/>
      <c r="R74" s="18" t="e">
        <f>#REF!</f>
        <v>#REF!</v>
      </c>
      <c r="S74" s="18" t="e">
        <f>#REF!</f>
        <v>#REF!</v>
      </c>
      <c r="T74" s="18" t="e">
        <f>#REF!</f>
        <v>#REF!</v>
      </c>
      <c r="U74" s="19"/>
      <c r="V74" s="18"/>
      <c r="W74" s="18"/>
    </row>
    <row r="75" spans="1:23" ht="101.25" hidden="1">
      <c r="A75" s="13"/>
      <c r="B75" s="13"/>
      <c r="C75" s="13"/>
      <c r="D75" s="14" t="s">
        <v>152</v>
      </c>
      <c r="E75" s="13"/>
      <c r="F75" s="13"/>
      <c r="G75" s="14" t="s">
        <v>182</v>
      </c>
      <c r="H75" s="13"/>
      <c r="I75" s="14" t="s">
        <v>208</v>
      </c>
      <c r="J75" s="14" t="s">
        <v>209</v>
      </c>
      <c r="K75" s="15">
        <v>923</v>
      </c>
      <c r="L75" s="16" t="s">
        <v>156</v>
      </c>
      <c r="M75" s="17" t="s">
        <v>151</v>
      </c>
      <c r="N75" s="13"/>
      <c r="O75" s="13"/>
      <c r="P75" s="13"/>
      <c r="Q75" s="13"/>
      <c r="R75" s="18" t="e">
        <f>#REF!</f>
        <v>#REF!</v>
      </c>
      <c r="S75" s="18" t="e">
        <f>#REF!</f>
        <v>#REF!</v>
      </c>
      <c r="T75" s="18" t="e">
        <f>#REF!</f>
        <v>#REF!</v>
      </c>
      <c r="U75" s="19"/>
      <c r="V75" s="18"/>
      <c r="W75" s="18"/>
    </row>
    <row r="76" spans="1:23" ht="123.75" hidden="1">
      <c r="A76" s="13"/>
      <c r="B76" s="13"/>
      <c r="C76" s="13"/>
      <c r="D76" s="14" t="s">
        <v>152</v>
      </c>
      <c r="E76" s="13"/>
      <c r="F76" s="13"/>
      <c r="G76" s="14" t="s">
        <v>182</v>
      </c>
      <c r="H76" s="13"/>
      <c r="I76" s="14" t="s">
        <v>118</v>
      </c>
      <c r="J76" s="14" t="s">
        <v>210</v>
      </c>
      <c r="K76" s="15">
        <v>923</v>
      </c>
      <c r="L76" s="16" t="s">
        <v>156</v>
      </c>
      <c r="M76" s="17" t="s">
        <v>151</v>
      </c>
      <c r="N76" s="13"/>
      <c r="O76" s="13"/>
      <c r="P76" s="13"/>
      <c r="Q76" s="13"/>
      <c r="R76" s="18" t="e">
        <f>#REF!</f>
        <v>#REF!</v>
      </c>
      <c r="S76" s="18" t="e">
        <f>#REF!</f>
        <v>#REF!</v>
      </c>
      <c r="T76" s="18" t="e">
        <f>#REF!</f>
        <v>#REF!</v>
      </c>
      <c r="U76" s="19"/>
      <c r="V76" s="18"/>
      <c r="W76" s="18"/>
    </row>
    <row r="77" spans="1:23" ht="87" hidden="1" customHeight="1">
      <c r="A77" s="13"/>
      <c r="B77" s="13"/>
      <c r="C77" s="13"/>
      <c r="D77" s="14" t="s">
        <v>152</v>
      </c>
      <c r="E77" s="13"/>
      <c r="F77" s="13"/>
      <c r="G77" s="14" t="s">
        <v>182</v>
      </c>
      <c r="H77" s="13"/>
      <c r="I77" s="14" t="s">
        <v>119</v>
      </c>
      <c r="J77" s="14" t="s">
        <v>211</v>
      </c>
      <c r="K77" s="15">
        <v>923</v>
      </c>
      <c r="L77" s="16" t="s">
        <v>156</v>
      </c>
      <c r="M77" s="17" t="s">
        <v>151</v>
      </c>
      <c r="N77" s="13"/>
      <c r="O77" s="13"/>
      <c r="P77" s="13"/>
      <c r="Q77" s="13"/>
      <c r="R77" s="18" t="e">
        <f>#REF!</f>
        <v>#REF!</v>
      </c>
      <c r="S77" s="18" t="e">
        <f>#REF!</f>
        <v>#REF!</v>
      </c>
      <c r="T77" s="18" t="e">
        <f>#REF!</f>
        <v>#REF!</v>
      </c>
      <c r="U77" s="19"/>
      <c r="V77" s="18"/>
      <c r="W77" s="18"/>
    </row>
    <row r="78" spans="1:23" ht="87" hidden="1" customHeight="1">
      <c r="A78" s="13"/>
      <c r="B78" s="13"/>
      <c r="C78" s="13"/>
      <c r="D78" s="14" t="s">
        <v>152</v>
      </c>
      <c r="E78" s="13"/>
      <c r="F78" s="13"/>
      <c r="G78" s="14" t="s">
        <v>182</v>
      </c>
      <c r="H78" s="13"/>
      <c r="I78" s="14" t="s">
        <v>119</v>
      </c>
      <c r="J78" s="14" t="s">
        <v>211</v>
      </c>
      <c r="K78" s="15">
        <v>923</v>
      </c>
      <c r="L78" s="16" t="s">
        <v>165</v>
      </c>
      <c r="M78" s="17" t="s">
        <v>151</v>
      </c>
      <c r="N78" s="13"/>
      <c r="O78" s="13"/>
      <c r="P78" s="13"/>
      <c r="Q78" s="13"/>
      <c r="R78" s="18" t="e">
        <f>#REF!</f>
        <v>#REF!</v>
      </c>
      <c r="S78" s="18" t="e">
        <f>#REF!</f>
        <v>#REF!</v>
      </c>
      <c r="T78" s="18" t="e">
        <f>#REF!</f>
        <v>#REF!</v>
      </c>
      <c r="U78" s="19"/>
      <c r="V78" s="18"/>
      <c r="W78" s="18"/>
    </row>
    <row r="79" spans="1:23" ht="87" hidden="1" customHeight="1">
      <c r="A79" s="13"/>
      <c r="B79" s="13"/>
      <c r="C79" s="13"/>
      <c r="D79" s="14" t="s">
        <v>152</v>
      </c>
      <c r="E79" s="13"/>
      <c r="F79" s="13"/>
      <c r="G79" s="14" t="s">
        <v>235</v>
      </c>
      <c r="H79" s="13"/>
      <c r="I79" s="14" t="s">
        <v>236</v>
      </c>
      <c r="J79" s="14" t="s">
        <v>237</v>
      </c>
      <c r="K79" s="15">
        <v>923</v>
      </c>
      <c r="L79" s="16" t="e">
        <f>#REF!</f>
        <v>#REF!</v>
      </c>
      <c r="M79" s="17" t="s">
        <v>150</v>
      </c>
      <c r="N79" s="13"/>
      <c r="O79" s="13"/>
      <c r="P79" s="13"/>
      <c r="Q79" s="13"/>
      <c r="R79" s="18" t="e">
        <f>#REF!</f>
        <v>#REF!</v>
      </c>
      <c r="S79" s="18" t="e">
        <f>#REF!</f>
        <v>#REF!</v>
      </c>
      <c r="T79" s="18" t="e">
        <f>#REF!</f>
        <v>#REF!</v>
      </c>
      <c r="U79" s="19"/>
      <c r="V79" s="18"/>
      <c r="W79" s="18"/>
    </row>
    <row r="80" spans="1:23" ht="87" hidden="1" customHeight="1">
      <c r="A80" s="13"/>
      <c r="B80" s="13"/>
      <c r="C80" s="13"/>
      <c r="D80" s="14" t="s">
        <v>152</v>
      </c>
      <c r="E80" s="13"/>
      <c r="F80" s="13"/>
      <c r="G80" s="14" t="s">
        <v>235</v>
      </c>
      <c r="H80" s="13"/>
      <c r="I80" s="14" t="s">
        <v>236</v>
      </c>
      <c r="J80" s="14" t="s">
        <v>237</v>
      </c>
      <c r="K80" s="15">
        <v>923</v>
      </c>
      <c r="L80" s="16" t="e">
        <f>#REF!</f>
        <v>#REF!</v>
      </c>
      <c r="M80" s="17" t="s">
        <v>150</v>
      </c>
      <c r="N80" s="13"/>
      <c r="O80" s="13"/>
      <c r="P80" s="13"/>
      <c r="Q80" s="13"/>
      <c r="R80" s="18" t="e">
        <f>#REF!</f>
        <v>#REF!</v>
      </c>
      <c r="S80" s="18" t="e">
        <f>#REF!</f>
        <v>#REF!</v>
      </c>
      <c r="T80" s="18" t="e">
        <f>#REF!</f>
        <v>#REF!</v>
      </c>
      <c r="U80" s="19"/>
      <c r="V80" s="18"/>
      <c r="W80" s="18"/>
    </row>
    <row r="81" spans="1:23" ht="87" hidden="1" customHeight="1">
      <c r="A81" s="13"/>
      <c r="B81" s="13"/>
      <c r="C81" s="13"/>
      <c r="D81" s="14" t="s">
        <v>152</v>
      </c>
      <c r="E81" s="13"/>
      <c r="F81" s="13"/>
      <c r="G81" s="14" t="s">
        <v>235</v>
      </c>
      <c r="H81" s="13"/>
      <c r="I81" s="14" t="s">
        <v>236</v>
      </c>
      <c r="J81" s="14" t="s">
        <v>237</v>
      </c>
      <c r="K81" s="15">
        <v>923</v>
      </c>
      <c r="L81" s="16" t="e">
        <f>#REF!</f>
        <v>#REF!</v>
      </c>
      <c r="M81" s="17" t="s">
        <v>150</v>
      </c>
      <c r="N81" s="13"/>
      <c r="O81" s="13"/>
      <c r="P81" s="13"/>
      <c r="Q81" s="13"/>
      <c r="R81" s="18" t="e">
        <f>#REF!</f>
        <v>#REF!</v>
      </c>
      <c r="S81" s="18" t="e">
        <f>#REF!</f>
        <v>#REF!</v>
      </c>
      <c r="T81" s="18" t="e">
        <f>#REF!</f>
        <v>#REF!</v>
      </c>
      <c r="U81" s="19"/>
      <c r="V81" s="18"/>
      <c r="W81" s="18"/>
    </row>
    <row r="82" spans="1:23" ht="87" hidden="1" customHeight="1">
      <c r="A82" s="13"/>
      <c r="B82" s="13"/>
      <c r="C82" s="13"/>
      <c r="D82" s="14" t="s">
        <v>152</v>
      </c>
      <c r="E82" s="13"/>
      <c r="F82" s="13"/>
      <c r="G82" s="14" t="s">
        <v>235</v>
      </c>
      <c r="H82" s="13"/>
      <c r="I82" s="14" t="s">
        <v>236</v>
      </c>
      <c r="J82" s="14" t="s">
        <v>237</v>
      </c>
      <c r="K82" s="15">
        <v>923</v>
      </c>
      <c r="L82" s="16" t="e">
        <f>#REF!</f>
        <v>#REF!</v>
      </c>
      <c r="M82" s="17" t="s">
        <v>150</v>
      </c>
      <c r="N82" s="13"/>
      <c r="O82" s="13"/>
      <c r="P82" s="13"/>
      <c r="Q82" s="13"/>
      <c r="R82" s="18" t="e">
        <f>#REF!</f>
        <v>#REF!</v>
      </c>
      <c r="S82" s="18" t="e">
        <f>#REF!</f>
        <v>#REF!</v>
      </c>
      <c r="T82" s="18" t="e">
        <f>#REF!</f>
        <v>#REF!</v>
      </c>
      <c r="U82" s="19"/>
      <c r="V82" s="18"/>
      <c r="W82" s="18"/>
    </row>
    <row r="83" spans="1:23" ht="87" hidden="1" customHeight="1">
      <c r="A83" s="13"/>
      <c r="B83" s="13"/>
      <c r="C83" s="13"/>
      <c r="D83" s="14" t="s">
        <v>152</v>
      </c>
      <c r="E83" s="13"/>
      <c r="F83" s="13"/>
      <c r="G83" s="14" t="s">
        <v>235</v>
      </c>
      <c r="H83" s="13"/>
      <c r="I83" s="14" t="s">
        <v>236</v>
      </c>
      <c r="J83" s="14" t="s">
        <v>237</v>
      </c>
      <c r="K83" s="15">
        <v>923</v>
      </c>
      <c r="L83" s="16" t="e">
        <f>#REF!</f>
        <v>#REF!</v>
      </c>
      <c r="M83" s="17" t="s">
        <v>150</v>
      </c>
      <c r="N83" s="13"/>
      <c r="O83" s="13"/>
      <c r="P83" s="13"/>
      <c r="Q83" s="13"/>
      <c r="R83" s="18" t="e">
        <f>#REF!</f>
        <v>#REF!</v>
      </c>
      <c r="S83" s="18" t="e">
        <f>#REF!</f>
        <v>#REF!</v>
      </c>
      <c r="T83" s="18" t="e">
        <f>#REF!</f>
        <v>#REF!</v>
      </c>
      <c r="U83" s="19"/>
      <c r="V83" s="18"/>
      <c r="W83" s="18"/>
    </row>
    <row r="84" spans="1:23" ht="87" hidden="1" customHeight="1">
      <c r="A84" s="13"/>
      <c r="B84" s="13"/>
      <c r="C84" s="13"/>
      <c r="D84" s="14" t="s">
        <v>152</v>
      </c>
      <c r="E84" s="13"/>
      <c r="F84" s="13"/>
      <c r="G84" s="14" t="s">
        <v>235</v>
      </c>
      <c r="H84" s="13"/>
      <c r="I84" s="14" t="s">
        <v>236</v>
      </c>
      <c r="J84" s="14" t="s">
        <v>238</v>
      </c>
      <c r="K84" s="15">
        <v>923</v>
      </c>
      <c r="L84" s="16" t="e">
        <f>#REF!</f>
        <v>#REF!</v>
      </c>
      <c r="M84" s="17" t="s">
        <v>150</v>
      </c>
      <c r="N84" s="13"/>
      <c r="O84" s="13"/>
      <c r="P84" s="13"/>
      <c r="Q84" s="13"/>
      <c r="R84" s="18" t="e">
        <f>#REF!</f>
        <v>#REF!</v>
      </c>
      <c r="S84" s="18" t="e">
        <f>#REF!</f>
        <v>#REF!</v>
      </c>
      <c r="T84" s="18" t="e">
        <f>#REF!</f>
        <v>#REF!</v>
      </c>
      <c r="U84" s="19"/>
      <c r="V84" s="18"/>
      <c r="W84" s="18"/>
    </row>
    <row r="85" spans="1:23" ht="87" hidden="1" customHeight="1">
      <c r="A85" s="13"/>
      <c r="B85" s="13"/>
      <c r="C85" s="13"/>
      <c r="D85" s="14" t="s">
        <v>152</v>
      </c>
      <c r="E85" s="13"/>
      <c r="F85" s="13"/>
      <c r="G85" s="14" t="s">
        <v>235</v>
      </c>
      <c r="H85" s="13"/>
      <c r="I85" s="14" t="s">
        <v>236</v>
      </c>
      <c r="J85" s="14" t="s">
        <v>238</v>
      </c>
      <c r="K85" s="15">
        <v>923</v>
      </c>
      <c r="L85" s="16" t="e">
        <f>L84</f>
        <v>#REF!</v>
      </c>
      <c r="M85" s="17" t="s">
        <v>151</v>
      </c>
      <c r="N85" s="13"/>
      <c r="O85" s="13"/>
      <c r="P85" s="13"/>
      <c r="Q85" s="13"/>
      <c r="R85" s="18" t="e">
        <f>#REF!</f>
        <v>#REF!</v>
      </c>
      <c r="S85" s="18" t="e">
        <f>#REF!</f>
        <v>#REF!</v>
      </c>
      <c r="T85" s="18" t="e">
        <f>#REF!</f>
        <v>#REF!</v>
      </c>
      <c r="U85" s="19"/>
      <c r="V85" s="18"/>
      <c r="W85" s="18"/>
    </row>
    <row r="86" spans="1:23" ht="87" hidden="1" customHeight="1">
      <c r="A86" s="13"/>
      <c r="B86" s="13"/>
      <c r="C86" s="13"/>
      <c r="D86" s="14" t="s">
        <v>152</v>
      </c>
      <c r="E86" s="13"/>
      <c r="F86" s="13"/>
      <c r="G86" s="14" t="s">
        <v>235</v>
      </c>
      <c r="H86" s="13"/>
      <c r="I86" s="14" t="s">
        <v>236</v>
      </c>
      <c r="J86" s="14" t="s">
        <v>239</v>
      </c>
      <c r="K86" s="15">
        <v>923</v>
      </c>
      <c r="L86" s="16" t="e">
        <f>#REF!</f>
        <v>#REF!</v>
      </c>
      <c r="M86" s="17" t="s">
        <v>150</v>
      </c>
      <c r="N86" s="13"/>
      <c r="O86" s="13"/>
      <c r="P86" s="13"/>
      <c r="Q86" s="13"/>
      <c r="R86" s="18" t="e">
        <f>#REF!</f>
        <v>#REF!</v>
      </c>
      <c r="S86" s="18" t="e">
        <f>#REF!</f>
        <v>#REF!</v>
      </c>
      <c r="T86" s="18" t="e">
        <f>#REF!</f>
        <v>#REF!</v>
      </c>
      <c r="U86" s="19"/>
      <c r="V86" s="18"/>
      <c r="W86" s="18"/>
    </row>
    <row r="87" spans="1:23" ht="87" hidden="1" customHeight="1">
      <c r="A87" s="13"/>
      <c r="B87" s="13"/>
      <c r="C87" s="13"/>
      <c r="D87" s="14" t="s">
        <v>152</v>
      </c>
      <c r="E87" s="13"/>
      <c r="F87" s="13"/>
      <c r="G87" s="14" t="s">
        <v>235</v>
      </c>
      <c r="H87" s="13"/>
      <c r="I87" s="14" t="s">
        <v>236</v>
      </c>
      <c r="J87" s="14" t="s">
        <v>239</v>
      </c>
      <c r="K87" s="15">
        <v>923</v>
      </c>
      <c r="L87" s="16" t="e">
        <f>L86</f>
        <v>#REF!</v>
      </c>
      <c r="M87" s="17" t="s">
        <v>151</v>
      </c>
      <c r="N87" s="13"/>
      <c r="O87" s="13"/>
      <c r="P87" s="13"/>
      <c r="Q87" s="13"/>
      <c r="R87" s="18" t="e">
        <f>#REF!</f>
        <v>#REF!</v>
      </c>
      <c r="S87" s="18" t="e">
        <f>#REF!</f>
        <v>#REF!</v>
      </c>
      <c r="T87" s="18" t="e">
        <f>#REF!</f>
        <v>#REF!</v>
      </c>
      <c r="U87" s="19"/>
      <c r="V87" s="18"/>
      <c r="W87" s="18"/>
    </row>
    <row r="88" spans="1:23" ht="123.6" hidden="1" customHeight="1">
      <c r="A88" s="13"/>
      <c r="B88" s="13"/>
      <c r="C88" s="13"/>
      <c r="D88" s="14" t="s">
        <v>152</v>
      </c>
      <c r="E88" s="13"/>
      <c r="F88" s="13"/>
      <c r="G88" s="14" t="s">
        <v>235</v>
      </c>
      <c r="H88" s="13"/>
      <c r="I88" s="14" t="s">
        <v>236</v>
      </c>
      <c r="J88" s="14" t="s">
        <v>240</v>
      </c>
      <c r="K88" s="15">
        <v>923</v>
      </c>
      <c r="L88" s="16" t="e">
        <f>#REF!</f>
        <v>#REF!</v>
      </c>
      <c r="M88" s="17" t="s">
        <v>150</v>
      </c>
      <c r="N88" s="13"/>
      <c r="O88" s="13"/>
      <c r="P88" s="13"/>
      <c r="Q88" s="13"/>
      <c r="R88" s="18" t="e">
        <f>#REF!</f>
        <v>#REF!</v>
      </c>
      <c r="S88" s="18" t="e">
        <f>#REF!</f>
        <v>#REF!</v>
      </c>
      <c r="T88" s="18" t="e">
        <f>#REF!</f>
        <v>#REF!</v>
      </c>
      <c r="U88" s="19"/>
      <c r="V88" s="18"/>
      <c r="W88" s="18"/>
    </row>
    <row r="89" spans="1:23" ht="123.6" hidden="1" customHeight="1">
      <c r="A89" s="13"/>
      <c r="B89" s="13"/>
      <c r="C89" s="13"/>
      <c r="D89" s="14" t="s">
        <v>152</v>
      </c>
      <c r="E89" s="13"/>
      <c r="F89" s="13"/>
      <c r="G89" s="14" t="s">
        <v>235</v>
      </c>
      <c r="H89" s="13"/>
      <c r="I89" s="14" t="s">
        <v>236</v>
      </c>
      <c r="J89" s="14" t="s">
        <v>240</v>
      </c>
      <c r="K89" s="15">
        <v>923</v>
      </c>
      <c r="L89" s="16" t="e">
        <f>L88</f>
        <v>#REF!</v>
      </c>
      <c r="M89" s="17" t="s">
        <v>151</v>
      </c>
      <c r="N89" s="13"/>
      <c r="O89" s="13"/>
      <c r="P89" s="13"/>
      <c r="Q89" s="13"/>
      <c r="R89" s="18" t="e">
        <f>#REF!</f>
        <v>#REF!</v>
      </c>
      <c r="S89" s="18" t="e">
        <f>#REF!</f>
        <v>#REF!</v>
      </c>
      <c r="T89" s="18" t="e">
        <f>#REF!</f>
        <v>#REF!</v>
      </c>
      <c r="U89" s="19"/>
      <c r="V89" s="18"/>
      <c r="W89" s="18"/>
    </row>
    <row r="90" spans="1:23" ht="123.6" hidden="1" customHeight="1">
      <c r="A90" s="13"/>
      <c r="B90" s="13"/>
      <c r="C90" s="13"/>
      <c r="D90" s="14" t="s">
        <v>152</v>
      </c>
      <c r="E90" s="13"/>
      <c r="F90" s="13"/>
      <c r="G90" s="14" t="s">
        <v>235</v>
      </c>
      <c r="H90" s="13"/>
      <c r="I90" s="14" t="s">
        <v>236</v>
      </c>
      <c r="J90" s="14" t="s">
        <v>241</v>
      </c>
      <c r="K90" s="15">
        <v>923</v>
      </c>
      <c r="L90" s="16" t="e">
        <f>#REF!</f>
        <v>#REF!</v>
      </c>
      <c r="M90" s="17" t="s">
        <v>150</v>
      </c>
      <c r="N90" s="13"/>
      <c r="O90" s="13"/>
      <c r="P90" s="13"/>
      <c r="Q90" s="13"/>
      <c r="R90" s="18" t="e">
        <f>#REF!</f>
        <v>#REF!</v>
      </c>
      <c r="S90" s="18" t="e">
        <f>#REF!</f>
        <v>#REF!</v>
      </c>
      <c r="T90" s="18" t="e">
        <f>#REF!</f>
        <v>#REF!</v>
      </c>
      <c r="U90" s="19"/>
      <c r="V90" s="18"/>
      <c r="W90" s="18"/>
    </row>
    <row r="91" spans="1:23" ht="123.6" hidden="1" customHeight="1">
      <c r="A91" s="13"/>
      <c r="B91" s="13"/>
      <c r="C91" s="13"/>
      <c r="D91" s="14" t="s">
        <v>152</v>
      </c>
      <c r="E91" s="13"/>
      <c r="F91" s="13"/>
      <c r="G91" s="14" t="s">
        <v>235</v>
      </c>
      <c r="H91" s="13"/>
      <c r="I91" s="14" t="s">
        <v>236</v>
      </c>
      <c r="J91" s="14" t="s">
        <v>242</v>
      </c>
      <c r="K91" s="15">
        <v>923</v>
      </c>
      <c r="L91" s="16" t="e">
        <f>#REF!</f>
        <v>#REF!</v>
      </c>
      <c r="M91" s="17" t="s">
        <v>150</v>
      </c>
      <c r="N91" s="13"/>
      <c r="O91" s="13"/>
      <c r="P91" s="13"/>
      <c r="Q91" s="13"/>
      <c r="R91" s="18" t="e">
        <f>#REF!</f>
        <v>#REF!</v>
      </c>
      <c r="S91" s="18" t="e">
        <f>#REF!</f>
        <v>#REF!</v>
      </c>
      <c r="T91" s="18" t="e">
        <f>#REF!</f>
        <v>#REF!</v>
      </c>
      <c r="U91" s="19"/>
      <c r="V91" s="18"/>
      <c r="W91" s="18"/>
    </row>
    <row r="92" spans="1:23" ht="123.6" hidden="1" customHeight="1">
      <c r="A92" s="13"/>
      <c r="B92" s="13"/>
      <c r="C92" s="13"/>
      <c r="D92" s="14" t="s">
        <v>152</v>
      </c>
      <c r="E92" s="13"/>
      <c r="F92" s="13"/>
      <c r="G92" s="14" t="s">
        <v>235</v>
      </c>
      <c r="H92" s="13"/>
      <c r="I92" s="14" t="s">
        <v>236</v>
      </c>
      <c r="J92" s="14" t="s">
        <v>243</v>
      </c>
      <c r="K92" s="15">
        <v>923</v>
      </c>
      <c r="L92" s="16" t="e">
        <f>#REF!</f>
        <v>#REF!</v>
      </c>
      <c r="M92" s="17" t="s">
        <v>150</v>
      </c>
      <c r="N92" s="13"/>
      <c r="O92" s="13"/>
      <c r="P92" s="13"/>
      <c r="Q92" s="13"/>
      <c r="R92" s="18" t="e">
        <f>#REF!</f>
        <v>#REF!</v>
      </c>
      <c r="S92" s="18" t="e">
        <f>#REF!</f>
        <v>#REF!</v>
      </c>
      <c r="T92" s="18" t="e">
        <f>#REF!</f>
        <v>#REF!</v>
      </c>
      <c r="U92" s="19"/>
      <c r="V92" s="18"/>
      <c r="W92" s="18"/>
    </row>
    <row r="93" spans="1:23" ht="123.6" hidden="1" customHeight="1">
      <c r="A93" s="13"/>
      <c r="B93" s="13"/>
      <c r="C93" s="13"/>
      <c r="D93" s="14" t="s">
        <v>152</v>
      </c>
      <c r="E93" s="13"/>
      <c r="F93" s="13"/>
      <c r="G93" s="14" t="s">
        <v>235</v>
      </c>
      <c r="H93" s="13"/>
      <c r="I93" s="14" t="s">
        <v>236</v>
      </c>
      <c r="J93" s="14" t="s">
        <v>244</v>
      </c>
      <c r="K93" s="15">
        <v>923</v>
      </c>
      <c r="L93" s="16" t="e">
        <f>#REF!</f>
        <v>#REF!</v>
      </c>
      <c r="M93" s="17" t="s">
        <v>150</v>
      </c>
      <c r="N93" s="13"/>
      <c r="O93" s="13"/>
      <c r="P93" s="13"/>
      <c r="Q93" s="13"/>
      <c r="R93" s="18" t="e">
        <f>#REF!</f>
        <v>#REF!</v>
      </c>
      <c r="S93" s="18" t="e">
        <f>#REF!</f>
        <v>#REF!</v>
      </c>
      <c r="T93" s="18" t="e">
        <f>#REF!</f>
        <v>#REF!</v>
      </c>
      <c r="U93" s="19"/>
      <c r="V93" s="18"/>
      <c r="W93" s="18"/>
    </row>
    <row r="94" spans="1:23" ht="123.6" hidden="1" customHeight="1">
      <c r="A94" s="13"/>
      <c r="B94" s="13"/>
      <c r="C94" s="13"/>
      <c r="D94" s="14" t="s">
        <v>152</v>
      </c>
      <c r="E94" s="13"/>
      <c r="F94" s="13"/>
      <c r="G94" s="14" t="s">
        <v>235</v>
      </c>
      <c r="H94" s="13"/>
      <c r="I94" s="31" t="s">
        <v>245</v>
      </c>
      <c r="J94" s="31" t="s">
        <v>246</v>
      </c>
      <c r="K94" s="32">
        <v>923</v>
      </c>
      <c r="L94" s="33" t="e">
        <f>#REF!</f>
        <v>#REF!</v>
      </c>
      <c r="M94" s="34" t="s">
        <v>150</v>
      </c>
      <c r="N94" s="30"/>
      <c r="O94" s="30"/>
      <c r="P94" s="30"/>
      <c r="Q94" s="30"/>
      <c r="R94" s="35" t="e">
        <f>#REF!</f>
        <v>#REF!</v>
      </c>
      <c r="S94" s="35" t="e">
        <f>#REF!</f>
        <v>#REF!</v>
      </c>
      <c r="T94" s="35" t="e">
        <f>#REF!</f>
        <v>#REF!</v>
      </c>
      <c r="U94" s="36"/>
      <c r="V94" s="35"/>
      <c r="W94" s="35"/>
    </row>
    <row r="95" spans="1:23" ht="123.6" hidden="1" customHeight="1">
      <c r="A95" s="13"/>
      <c r="B95" s="13"/>
      <c r="C95" s="13"/>
      <c r="D95" s="14" t="s">
        <v>152</v>
      </c>
      <c r="E95" s="13"/>
      <c r="F95" s="13"/>
      <c r="G95" s="14" t="s">
        <v>235</v>
      </c>
      <c r="H95" s="13"/>
      <c r="I95" s="31" t="s">
        <v>245</v>
      </c>
      <c r="J95" s="31" t="s">
        <v>247</v>
      </c>
      <c r="K95" s="32">
        <v>923</v>
      </c>
      <c r="L95" s="33" t="e">
        <f>#REF!</f>
        <v>#REF!</v>
      </c>
      <c r="M95" s="34" t="s">
        <v>150</v>
      </c>
      <c r="N95" s="30"/>
      <c r="O95" s="30"/>
      <c r="P95" s="30"/>
      <c r="Q95" s="30"/>
      <c r="R95" s="35" t="e">
        <f>#REF!</f>
        <v>#REF!</v>
      </c>
      <c r="S95" s="35" t="e">
        <f>#REF!</f>
        <v>#REF!</v>
      </c>
      <c r="T95" s="35" t="e">
        <f>#REF!</f>
        <v>#REF!</v>
      </c>
      <c r="U95" s="36"/>
      <c r="V95" s="35"/>
      <c r="W95" s="35"/>
    </row>
    <row r="96" spans="1:23" ht="123.6" hidden="1" customHeight="1">
      <c r="A96" s="13"/>
      <c r="B96" s="13"/>
      <c r="C96" s="13"/>
      <c r="D96" s="14" t="s">
        <v>152</v>
      </c>
      <c r="E96" s="13"/>
      <c r="F96" s="13"/>
      <c r="G96" s="14" t="s">
        <v>235</v>
      </c>
      <c r="H96" s="13"/>
      <c r="I96" s="31" t="s">
        <v>245</v>
      </c>
      <c r="J96" s="31" t="s">
        <v>248</v>
      </c>
      <c r="K96" s="32">
        <v>923</v>
      </c>
      <c r="L96" s="33" t="e">
        <f>#REF!</f>
        <v>#REF!</v>
      </c>
      <c r="M96" s="34" t="s">
        <v>150</v>
      </c>
      <c r="N96" s="30"/>
      <c r="O96" s="30"/>
      <c r="P96" s="30"/>
      <c r="Q96" s="30"/>
      <c r="R96" s="35" t="e">
        <f>#REF!</f>
        <v>#REF!</v>
      </c>
      <c r="S96" s="35" t="e">
        <f>#REF!</f>
        <v>#REF!</v>
      </c>
      <c r="T96" s="35" t="e">
        <f>#REF!</f>
        <v>#REF!</v>
      </c>
      <c r="U96" s="36"/>
      <c r="V96" s="35"/>
      <c r="W96" s="35"/>
    </row>
    <row r="97" spans="1:23" ht="123.6" hidden="1" customHeight="1">
      <c r="A97" s="13"/>
      <c r="B97" s="13"/>
      <c r="C97" s="13"/>
      <c r="D97" s="14" t="s">
        <v>152</v>
      </c>
      <c r="E97" s="13"/>
      <c r="F97" s="13"/>
      <c r="G97" s="14" t="s">
        <v>235</v>
      </c>
      <c r="H97" s="13"/>
      <c r="I97" s="31" t="s">
        <v>245</v>
      </c>
      <c r="J97" s="31" t="s">
        <v>249</v>
      </c>
      <c r="K97" s="32">
        <v>923</v>
      </c>
      <c r="L97" s="33" t="e">
        <f>#REF!</f>
        <v>#REF!</v>
      </c>
      <c r="M97" s="34" t="s">
        <v>150</v>
      </c>
      <c r="N97" s="30"/>
      <c r="O97" s="30"/>
      <c r="P97" s="30"/>
      <c r="Q97" s="30"/>
      <c r="R97" s="35" t="e">
        <f>#REF!</f>
        <v>#REF!</v>
      </c>
      <c r="S97" s="35" t="e">
        <f>#REF!</f>
        <v>#REF!</v>
      </c>
      <c r="T97" s="35" t="e">
        <f>#REF!</f>
        <v>#REF!</v>
      </c>
      <c r="U97" s="36"/>
      <c r="V97" s="35"/>
      <c r="W97" s="35"/>
    </row>
    <row r="98" spans="1:23" ht="123.6" hidden="1" customHeight="1">
      <c r="A98" s="13"/>
      <c r="B98" s="13"/>
      <c r="C98" s="13"/>
      <c r="D98" s="14" t="s">
        <v>152</v>
      </c>
      <c r="E98" s="13"/>
      <c r="F98" s="13"/>
      <c r="G98" s="14" t="s">
        <v>235</v>
      </c>
      <c r="H98" s="13"/>
      <c r="I98" s="31" t="s">
        <v>245</v>
      </c>
      <c r="J98" s="31" t="s">
        <v>249</v>
      </c>
      <c r="K98" s="32">
        <v>923</v>
      </c>
      <c r="L98" s="33" t="e">
        <f>#REF!</f>
        <v>#REF!</v>
      </c>
      <c r="M98" s="34" t="s">
        <v>150</v>
      </c>
      <c r="N98" s="30"/>
      <c r="O98" s="30"/>
      <c r="P98" s="30"/>
      <c r="Q98" s="30"/>
      <c r="R98" s="35" t="e">
        <f>#REF!</f>
        <v>#REF!</v>
      </c>
      <c r="S98" s="35" t="e">
        <f>#REF!</f>
        <v>#REF!</v>
      </c>
      <c r="T98" s="35" t="e">
        <f>#REF!</f>
        <v>#REF!</v>
      </c>
      <c r="U98" s="36"/>
      <c r="V98" s="35"/>
      <c r="W98" s="35"/>
    </row>
    <row r="99" spans="1:23" ht="123.6" hidden="1" customHeight="1">
      <c r="A99" s="13"/>
      <c r="B99" s="13"/>
      <c r="C99" s="13"/>
      <c r="D99" s="14" t="s">
        <v>152</v>
      </c>
      <c r="E99" s="13"/>
      <c r="F99" s="13"/>
      <c r="G99" s="14" t="s">
        <v>235</v>
      </c>
      <c r="H99" s="13"/>
      <c r="I99" s="31" t="s">
        <v>245</v>
      </c>
      <c r="J99" s="31" t="s">
        <v>249</v>
      </c>
      <c r="K99" s="32">
        <v>923</v>
      </c>
      <c r="L99" s="33" t="e">
        <f>#REF!</f>
        <v>#REF!</v>
      </c>
      <c r="M99" s="34" t="s">
        <v>150</v>
      </c>
      <c r="N99" s="30"/>
      <c r="O99" s="30"/>
      <c r="P99" s="30"/>
      <c r="Q99" s="30"/>
      <c r="R99" s="35" t="e">
        <f>#REF!</f>
        <v>#REF!</v>
      </c>
      <c r="S99" s="35" t="e">
        <f>#REF!</f>
        <v>#REF!</v>
      </c>
      <c r="T99" s="35" t="e">
        <f>#REF!</f>
        <v>#REF!</v>
      </c>
      <c r="U99" s="36"/>
      <c r="V99" s="35"/>
      <c r="W99" s="35"/>
    </row>
    <row r="100" spans="1:23" ht="123.6" hidden="1" customHeight="1">
      <c r="A100" s="13"/>
      <c r="B100" s="13"/>
      <c r="C100" s="13"/>
      <c r="D100" s="14" t="s">
        <v>152</v>
      </c>
      <c r="E100" s="13"/>
      <c r="F100" s="13"/>
      <c r="G100" s="14" t="s">
        <v>235</v>
      </c>
      <c r="H100" s="13"/>
      <c r="I100" s="31" t="s">
        <v>245</v>
      </c>
      <c r="J100" s="31" t="s">
        <v>249</v>
      </c>
      <c r="K100" s="32">
        <v>923</v>
      </c>
      <c r="L100" s="33" t="e">
        <f>#REF!</f>
        <v>#REF!</v>
      </c>
      <c r="M100" s="34" t="s">
        <v>150</v>
      </c>
      <c r="N100" s="30"/>
      <c r="O100" s="30"/>
      <c r="P100" s="30"/>
      <c r="Q100" s="30"/>
      <c r="R100" s="35" t="e">
        <f>#REF!</f>
        <v>#REF!</v>
      </c>
      <c r="S100" s="35" t="e">
        <f>#REF!</f>
        <v>#REF!</v>
      </c>
      <c r="T100" s="35" t="e">
        <f>#REF!</f>
        <v>#REF!</v>
      </c>
      <c r="U100" s="36"/>
      <c r="V100" s="35"/>
      <c r="W100" s="35"/>
    </row>
    <row r="101" spans="1:23" ht="123.6" hidden="1" customHeight="1">
      <c r="A101" s="13"/>
      <c r="B101" s="13"/>
      <c r="C101" s="13"/>
      <c r="D101" s="14" t="s">
        <v>152</v>
      </c>
      <c r="E101" s="13"/>
      <c r="F101" s="13"/>
      <c r="G101" s="14" t="s">
        <v>235</v>
      </c>
      <c r="H101" s="13"/>
      <c r="I101" s="31" t="s">
        <v>245</v>
      </c>
      <c r="J101" s="31" t="s">
        <v>249</v>
      </c>
      <c r="K101" s="32">
        <v>923</v>
      </c>
      <c r="L101" s="33" t="e">
        <f>#REF!</f>
        <v>#REF!</v>
      </c>
      <c r="M101" s="34" t="s">
        <v>150</v>
      </c>
      <c r="N101" s="30"/>
      <c r="O101" s="30"/>
      <c r="P101" s="30"/>
      <c r="Q101" s="30"/>
      <c r="R101" s="35" t="e">
        <f>#REF!</f>
        <v>#REF!</v>
      </c>
      <c r="S101" s="35" t="e">
        <f>#REF!</f>
        <v>#REF!</v>
      </c>
      <c r="T101" s="35" t="e">
        <f>#REF!</f>
        <v>#REF!</v>
      </c>
      <c r="U101" s="36"/>
      <c r="V101" s="35"/>
      <c r="W101" s="35"/>
    </row>
    <row r="102" spans="1:23" ht="123.6" hidden="1" customHeight="1">
      <c r="A102" s="13"/>
      <c r="B102" s="13"/>
      <c r="C102" s="13"/>
      <c r="D102" s="14" t="s">
        <v>152</v>
      </c>
      <c r="E102" s="13"/>
      <c r="F102" s="13"/>
      <c r="G102" s="14" t="s">
        <v>235</v>
      </c>
      <c r="H102" s="13"/>
      <c r="I102" s="31" t="s">
        <v>245</v>
      </c>
      <c r="J102" s="31" t="s">
        <v>250</v>
      </c>
      <c r="K102" s="32">
        <v>923</v>
      </c>
      <c r="L102" s="33" t="e">
        <f>#REF!</f>
        <v>#REF!</v>
      </c>
      <c r="M102" s="34" t="s">
        <v>150</v>
      </c>
      <c r="N102" s="30"/>
      <c r="O102" s="30"/>
      <c r="P102" s="30"/>
      <c r="Q102" s="30"/>
      <c r="R102" s="35" t="e">
        <f>#REF!</f>
        <v>#REF!</v>
      </c>
      <c r="S102" s="35" t="e">
        <f>#REF!</f>
        <v>#REF!</v>
      </c>
      <c r="T102" s="35" t="e">
        <f>#REF!</f>
        <v>#REF!</v>
      </c>
      <c r="U102" s="36"/>
      <c r="V102" s="35"/>
      <c r="W102" s="35"/>
    </row>
    <row r="103" spans="1:23" ht="123.6" hidden="1" customHeight="1">
      <c r="A103" s="13"/>
      <c r="B103" s="13"/>
      <c r="C103" s="13"/>
      <c r="D103" s="14" t="s">
        <v>152</v>
      </c>
      <c r="E103" s="13"/>
      <c r="F103" s="13"/>
      <c r="G103" s="14" t="s">
        <v>235</v>
      </c>
      <c r="H103" s="13"/>
      <c r="I103" s="31" t="s">
        <v>245</v>
      </c>
      <c r="J103" s="31" t="s">
        <v>251</v>
      </c>
      <c r="K103" s="32">
        <v>923</v>
      </c>
      <c r="L103" s="33" t="e">
        <f>#REF!</f>
        <v>#REF!</v>
      </c>
      <c r="M103" s="34" t="s">
        <v>150</v>
      </c>
      <c r="N103" s="30"/>
      <c r="O103" s="30"/>
      <c r="P103" s="30"/>
      <c r="Q103" s="30"/>
      <c r="R103" s="35" t="e">
        <f>#REF!</f>
        <v>#REF!</v>
      </c>
      <c r="S103" s="35" t="e">
        <f>#REF!</f>
        <v>#REF!</v>
      </c>
      <c r="T103" s="35" t="e">
        <f>#REF!</f>
        <v>#REF!</v>
      </c>
      <c r="U103" s="36"/>
      <c r="V103" s="35"/>
      <c r="W103" s="35"/>
    </row>
    <row r="104" spans="1:23" ht="123.6" hidden="1" customHeight="1">
      <c r="A104" s="13"/>
      <c r="B104" s="13"/>
      <c r="C104" s="13"/>
      <c r="D104" s="14" t="s">
        <v>152</v>
      </c>
      <c r="E104" s="13"/>
      <c r="F104" s="13"/>
      <c r="G104" s="14" t="s">
        <v>235</v>
      </c>
      <c r="H104" s="13"/>
      <c r="I104" s="31" t="s">
        <v>245</v>
      </c>
      <c r="J104" s="31" t="s">
        <v>252</v>
      </c>
      <c r="K104" s="32">
        <v>923</v>
      </c>
      <c r="L104" s="33" t="e">
        <f>#REF!</f>
        <v>#REF!</v>
      </c>
      <c r="M104" s="34" t="s">
        <v>150</v>
      </c>
      <c r="N104" s="30"/>
      <c r="O104" s="30"/>
      <c r="P104" s="30"/>
      <c r="Q104" s="30"/>
      <c r="R104" s="35" t="e">
        <f>#REF!</f>
        <v>#REF!</v>
      </c>
      <c r="S104" s="35" t="e">
        <f>#REF!</f>
        <v>#REF!</v>
      </c>
      <c r="T104" s="35" t="e">
        <f>#REF!</f>
        <v>#REF!</v>
      </c>
      <c r="U104" s="36"/>
      <c r="V104" s="35"/>
      <c r="W104" s="35"/>
    </row>
    <row r="105" spans="1:23" ht="123.6" hidden="1" customHeight="1">
      <c r="A105" s="13"/>
      <c r="B105" s="13"/>
      <c r="C105" s="13"/>
      <c r="D105" s="14" t="s">
        <v>152</v>
      </c>
      <c r="E105" s="13"/>
      <c r="F105" s="13"/>
      <c r="G105" s="14" t="s">
        <v>235</v>
      </c>
      <c r="H105" s="13"/>
      <c r="I105" s="31" t="s">
        <v>245</v>
      </c>
      <c r="J105" s="31" t="s">
        <v>253</v>
      </c>
      <c r="K105" s="32">
        <v>923</v>
      </c>
      <c r="L105" s="33" t="e">
        <f>#REF!</f>
        <v>#REF!</v>
      </c>
      <c r="M105" s="34" t="s">
        <v>150</v>
      </c>
      <c r="N105" s="30"/>
      <c r="O105" s="30"/>
      <c r="P105" s="30"/>
      <c r="Q105" s="30"/>
      <c r="R105" s="35" t="e">
        <f>#REF!</f>
        <v>#REF!</v>
      </c>
      <c r="S105" s="35" t="e">
        <f>#REF!</f>
        <v>#REF!</v>
      </c>
      <c r="T105" s="35" t="e">
        <f>#REF!</f>
        <v>#REF!</v>
      </c>
      <c r="U105" s="36"/>
      <c r="V105" s="35"/>
      <c r="W105" s="35"/>
    </row>
    <row r="106" spans="1:23" ht="123.6" hidden="1" customHeight="1">
      <c r="A106" s="13"/>
      <c r="B106" s="13"/>
      <c r="C106" s="13"/>
      <c r="D106" s="14" t="s">
        <v>152</v>
      </c>
      <c r="E106" s="13"/>
      <c r="F106" s="13"/>
      <c r="G106" s="14" t="s">
        <v>235</v>
      </c>
      <c r="H106" s="13"/>
      <c r="I106" s="31" t="s">
        <v>245</v>
      </c>
      <c r="J106" s="31" t="s">
        <v>254</v>
      </c>
      <c r="K106" s="32">
        <v>923</v>
      </c>
      <c r="L106" s="33" t="e">
        <f>#REF!</f>
        <v>#REF!</v>
      </c>
      <c r="M106" s="34" t="s">
        <v>150</v>
      </c>
      <c r="N106" s="30"/>
      <c r="O106" s="30"/>
      <c r="P106" s="30"/>
      <c r="Q106" s="30"/>
      <c r="R106" s="35" t="e">
        <f>#REF!</f>
        <v>#REF!</v>
      </c>
      <c r="S106" s="35" t="e">
        <f>#REF!</f>
        <v>#REF!</v>
      </c>
      <c r="T106" s="35" t="e">
        <f>#REF!</f>
        <v>#REF!</v>
      </c>
      <c r="U106" s="36"/>
      <c r="V106" s="35"/>
      <c r="W106" s="35"/>
    </row>
    <row r="107" spans="1:23" ht="123.6" hidden="1" customHeight="1">
      <c r="A107" s="13"/>
      <c r="B107" s="13"/>
      <c r="C107" s="13"/>
      <c r="D107" s="14" t="s">
        <v>152</v>
      </c>
      <c r="E107" s="13"/>
      <c r="F107" s="13"/>
      <c r="G107" s="14" t="s">
        <v>235</v>
      </c>
      <c r="H107" s="13"/>
      <c r="I107" s="31" t="s">
        <v>255</v>
      </c>
      <c r="J107" s="31" t="s">
        <v>256</v>
      </c>
      <c r="K107" s="32">
        <v>975</v>
      </c>
      <c r="L107" s="33"/>
      <c r="M107" s="34" t="s">
        <v>150</v>
      </c>
      <c r="N107" s="30"/>
      <c r="O107" s="30"/>
      <c r="P107" s="30"/>
      <c r="Q107" s="30"/>
      <c r="R107" s="35" t="e">
        <f>#REF!</f>
        <v>#REF!</v>
      </c>
      <c r="S107" s="35" t="e">
        <f>#REF!</f>
        <v>#REF!</v>
      </c>
      <c r="T107" s="35" t="e">
        <f>#REF!</f>
        <v>#REF!</v>
      </c>
      <c r="U107" s="36"/>
      <c r="V107" s="35"/>
      <c r="W107" s="35"/>
    </row>
    <row r="108" spans="1:23" ht="87" hidden="1" customHeight="1">
      <c r="A108" s="13"/>
      <c r="B108" s="13"/>
      <c r="C108" s="13"/>
      <c r="D108" s="14" t="s">
        <v>152</v>
      </c>
      <c r="E108" s="13"/>
      <c r="F108" s="13"/>
      <c r="G108" s="14" t="s">
        <v>212</v>
      </c>
      <c r="H108" s="13"/>
      <c r="I108" s="14" t="s">
        <v>213</v>
      </c>
      <c r="J108" s="14" t="s">
        <v>214</v>
      </c>
      <c r="K108" s="15">
        <v>923</v>
      </c>
      <c r="L108" s="16" t="e">
        <f>#REF!</f>
        <v>#REF!</v>
      </c>
      <c r="M108" s="17" t="s">
        <v>150</v>
      </c>
      <c r="N108" s="13"/>
      <c r="O108" s="13"/>
      <c r="P108" s="13"/>
      <c r="Q108" s="13"/>
      <c r="R108" s="18" t="e">
        <f>#REF!</f>
        <v>#REF!</v>
      </c>
      <c r="S108" s="18" t="e">
        <f>#REF!</f>
        <v>#REF!</v>
      </c>
      <c r="T108" s="18" t="e">
        <f>#REF!</f>
        <v>#REF!</v>
      </c>
      <c r="U108" s="19"/>
      <c r="V108" s="18"/>
      <c r="W108" s="18"/>
    </row>
    <row r="109" spans="1:23" ht="87" hidden="1" customHeight="1">
      <c r="A109" s="13"/>
      <c r="B109" s="13"/>
      <c r="C109" s="13"/>
      <c r="D109" s="14" t="s">
        <v>152</v>
      </c>
      <c r="E109" s="13"/>
      <c r="F109" s="13"/>
      <c r="G109" s="14" t="s">
        <v>212</v>
      </c>
      <c r="H109" s="13"/>
      <c r="I109" s="14" t="s">
        <v>213</v>
      </c>
      <c r="J109" s="14" t="s">
        <v>215</v>
      </c>
      <c r="K109" s="15">
        <v>923</v>
      </c>
      <c r="L109" s="16" t="e">
        <f>#REF!</f>
        <v>#REF!</v>
      </c>
      <c r="M109" s="17" t="s">
        <v>150</v>
      </c>
      <c r="N109" s="13"/>
      <c r="O109" s="13"/>
      <c r="P109" s="13"/>
      <c r="Q109" s="13"/>
      <c r="R109" s="18" t="e">
        <f>#REF!</f>
        <v>#REF!</v>
      </c>
      <c r="S109" s="18" t="e">
        <f>#REF!</f>
        <v>#REF!</v>
      </c>
      <c r="T109" s="18" t="e">
        <f>#REF!</f>
        <v>#REF!</v>
      </c>
      <c r="U109" s="19"/>
      <c r="V109" s="18"/>
      <c r="W109" s="18"/>
    </row>
    <row r="110" spans="1:23" ht="87" hidden="1" customHeight="1">
      <c r="A110" s="13"/>
      <c r="B110" s="13"/>
      <c r="C110" s="13"/>
      <c r="D110" s="14" t="s">
        <v>152</v>
      </c>
      <c r="E110" s="13"/>
      <c r="F110" s="13"/>
      <c r="G110" s="14" t="s">
        <v>212</v>
      </c>
      <c r="H110" s="13"/>
      <c r="I110" s="14" t="s">
        <v>213</v>
      </c>
      <c r="J110" s="14" t="s">
        <v>216</v>
      </c>
      <c r="K110" s="15">
        <v>923</v>
      </c>
      <c r="L110" s="16" t="e">
        <f>#REF!</f>
        <v>#REF!</v>
      </c>
      <c r="M110" s="17" t="s">
        <v>150</v>
      </c>
      <c r="N110" s="13"/>
      <c r="O110" s="13"/>
      <c r="P110" s="13"/>
      <c r="Q110" s="13"/>
      <c r="R110" s="18" t="e">
        <f>#REF!</f>
        <v>#REF!</v>
      </c>
      <c r="S110" s="18" t="e">
        <f>#REF!</f>
        <v>#REF!</v>
      </c>
      <c r="T110" s="18" t="e">
        <f>#REF!</f>
        <v>#REF!</v>
      </c>
      <c r="U110" s="19"/>
      <c r="V110" s="18"/>
      <c r="W110" s="18"/>
    </row>
    <row r="111" spans="1:23" ht="87" hidden="1" customHeight="1">
      <c r="A111" s="13"/>
      <c r="B111" s="13"/>
      <c r="C111" s="13"/>
      <c r="D111" s="14" t="s">
        <v>152</v>
      </c>
      <c r="E111" s="13"/>
      <c r="F111" s="13"/>
      <c r="G111" s="14" t="s">
        <v>212</v>
      </c>
      <c r="H111" s="13"/>
      <c r="I111" s="14" t="s">
        <v>213</v>
      </c>
      <c r="J111" s="14" t="s">
        <v>217</v>
      </c>
      <c r="K111" s="15">
        <v>923</v>
      </c>
      <c r="L111" s="16" t="e">
        <f>#REF!</f>
        <v>#REF!</v>
      </c>
      <c r="M111" s="17" t="s">
        <v>150</v>
      </c>
      <c r="N111" s="13"/>
      <c r="O111" s="13"/>
      <c r="P111" s="13"/>
      <c r="Q111" s="13"/>
      <c r="R111" s="18" t="e">
        <f>#REF!</f>
        <v>#REF!</v>
      </c>
      <c r="S111" s="18" t="e">
        <f>#REF!</f>
        <v>#REF!</v>
      </c>
      <c r="T111" s="18" t="e">
        <f>#REF!</f>
        <v>#REF!</v>
      </c>
      <c r="U111" s="19"/>
      <c r="V111" s="18"/>
      <c r="W111" s="18"/>
    </row>
    <row r="112" spans="1:23" ht="87" hidden="1" customHeight="1">
      <c r="A112" s="13"/>
      <c r="B112" s="13"/>
      <c r="C112" s="13"/>
      <c r="D112" s="14" t="s">
        <v>152</v>
      </c>
      <c r="E112" s="13"/>
      <c r="F112" s="13"/>
      <c r="G112" s="14" t="s">
        <v>212</v>
      </c>
      <c r="H112" s="13"/>
      <c r="I112" s="14" t="s">
        <v>218</v>
      </c>
      <c r="J112" s="14" t="s">
        <v>219</v>
      </c>
      <c r="K112" s="15">
        <v>923</v>
      </c>
      <c r="L112" s="16" t="e">
        <f>#REF!</f>
        <v>#REF!</v>
      </c>
      <c r="M112" s="17" t="s">
        <v>150</v>
      </c>
      <c r="N112" s="13"/>
      <c r="O112" s="13"/>
      <c r="P112" s="13"/>
      <c r="Q112" s="13"/>
      <c r="R112" s="18" t="e">
        <f>#REF!</f>
        <v>#REF!</v>
      </c>
      <c r="S112" s="18" t="e">
        <f>#REF!</f>
        <v>#REF!</v>
      </c>
      <c r="T112" s="18" t="e">
        <f>#REF!</f>
        <v>#REF!</v>
      </c>
      <c r="U112" s="19"/>
      <c r="V112" s="18"/>
      <c r="W112" s="18"/>
    </row>
    <row r="113" spans="1:23" ht="87" hidden="1" customHeight="1">
      <c r="A113" s="13"/>
      <c r="B113" s="13"/>
      <c r="C113" s="13"/>
      <c r="D113" s="14" t="s">
        <v>152</v>
      </c>
      <c r="E113" s="13"/>
      <c r="F113" s="13"/>
      <c r="G113" s="14" t="s">
        <v>212</v>
      </c>
      <c r="H113" s="13"/>
      <c r="I113" s="14" t="s">
        <v>218</v>
      </c>
      <c r="J113" s="14" t="s">
        <v>220</v>
      </c>
      <c r="K113" s="15">
        <v>923</v>
      </c>
      <c r="L113" s="16" t="e">
        <f>#REF!</f>
        <v>#REF!</v>
      </c>
      <c r="M113" s="17" t="s">
        <v>150</v>
      </c>
      <c r="N113" s="13"/>
      <c r="O113" s="13"/>
      <c r="P113" s="13"/>
      <c r="Q113" s="13"/>
      <c r="R113" s="18" t="e">
        <f>#REF!</f>
        <v>#REF!</v>
      </c>
      <c r="S113" s="18" t="e">
        <f>#REF!</f>
        <v>#REF!</v>
      </c>
      <c r="T113" s="18" t="e">
        <f>#REF!</f>
        <v>#REF!</v>
      </c>
      <c r="U113" s="19"/>
      <c r="V113" s="18"/>
      <c r="W113" s="18"/>
    </row>
    <row r="114" spans="1:23" ht="87" hidden="1" customHeight="1">
      <c r="A114" s="13"/>
      <c r="B114" s="13"/>
      <c r="C114" s="13"/>
      <c r="D114" s="14" t="s">
        <v>152</v>
      </c>
      <c r="E114" s="13"/>
      <c r="F114" s="13"/>
      <c r="G114" s="14" t="s">
        <v>221</v>
      </c>
      <c r="H114" s="13"/>
      <c r="I114" s="14" t="s">
        <v>222</v>
      </c>
      <c r="J114" s="14" t="s">
        <v>223</v>
      </c>
      <c r="K114" s="15">
        <v>923</v>
      </c>
      <c r="L114" s="16" t="e">
        <f>#REF!</f>
        <v>#REF!</v>
      </c>
      <c r="M114" s="17" t="s">
        <v>150</v>
      </c>
      <c r="N114" s="13"/>
      <c r="O114" s="13"/>
      <c r="P114" s="13"/>
      <c r="Q114" s="13"/>
      <c r="R114" s="18" t="e">
        <f>#REF!</f>
        <v>#REF!</v>
      </c>
      <c r="S114" s="18" t="e">
        <f>#REF!</f>
        <v>#REF!</v>
      </c>
      <c r="T114" s="18" t="e">
        <f>#REF!</f>
        <v>#REF!</v>
      </c>
      <c r="U114" s="19"/>
      <c r="V114" s="18"/>
      <c r="W114" s="18"/>
    </row>
    <row r="115" spans="1:23" ht="87" hidden="1" customHeight="1">
      <c r="A115" s="13"/>
      <c r="B115" s="13"/>
      <c r="C115" s="13"/>
      <c r="D115" s="14" t="s">
        <v>152</v>
      </c>
      <c r="E115" s="13"/>
      <c r="F115" s="13"/>
      <c r="G115" s="14" t="s">
        <v>221</v>
      </c>
      <c r="H115" s="13"/>
      <c r="I115" s="14" t="s">
        <v>224</v>
      </c>
      <c r="J115" s="14" t="s">
        <v>225</v>
      </c>
      <c r="K115" s="15">
        <v>923</v>
      </c>
      <c r="L115" s="16" t="e">
        <f>#REF!</f>
        <v>#REF!</v>
      </c>
      <c r="M115" s="17" t="s">
        <v>150</v>
      </c>
      <c r="N115" s="13"/>
      <c r="O115" s="13"/>
      <c r="P115" s="13"/>
      <c r="Q115" s="13"/>
      <c r="R115" s="18" t="e">
        <f>#REF!</f>
        <v>#REF!</v>
      </c>
      <c r="S115" s="18" t="e">
        <f>#REF!</f>
        <v>#REF!</v>
      </c>
      <c r="T115" s="18" t="e">
        <f>#REF!</f>
        <v>#REF!</v>
      </c>
      <c r="U115" s="19"/>
      <c r="V115" s="18"/>
      <c r="W115" s="18"/>
    </row>
    <row r="116" spans="1:23" ht="87" hidden="1" customHeight="1">
      <c r="A116" s="13"/>
      <c r="B116" s="13"/>
      <c r="C116" s="13"/>
      <c r="D116" s="14" t="s">
        <v>152</v>
      </c>
      <c r="E116" s="13"/>
      <c r="F116" s="13"/>
      <c r="G116" s="14" t="s">
        <v>221</v>
      </c>
      <c r="H116" s="13"/>
      <c r="I116" s="14" t="s">
        <v>227</v>
      </c>
      <c r="J116" s="14" t="s">
        <v>226</v>
      </c>
      <c r="K116" s="15">
        <v>923</v>
      </c>
      <c r="L116" s="16" t="e">
        <f>#REF!</f>
        <v>#REF!</v>
      </c>
      <c r="M116" s="17" t="s">
        <v>150</v>
      </c>
      <c r="N116" s="13"/>
      <c r="O116" s="13"/>
      <c r="P116" s="13"/>
      <c r="Q116" s="13"/>
      <c r="R116" s="18" t="e">
        <f>#REF!</f>
        <v>#REF!</v>
      </c>
      <c r="S116" s="18" t="e">
        <f>#REF!</f>
        <v>#REF!</v>
      </c>
      <c r="T116" s="18" t="e">
        <f>#REF!</f>
        <v>#REF!</v>
      </c>
      <c r="U116" s="19"/>
      <c r="V116" s="18"/>
      <c r="W116" s="18"/>
    </row>
    <row r="117" spans="1:23" ht="87" hidden="1" customHeight="1">
      <c r="A117" s="13"/>
      <c r="B117" s="13"/>
      <c r="C117" s="13"/>
      <c r="D117" s="14" t="s">
        <v>152</v>
      </c>
      <c r="E117" s="13"/>
      <c r="F117" s="13"/>
      <c r="G117" s="14" t="s">
        <v>221</v>
      </c>
      <c r="H117" s="13"/>
      <c r="I117" s="14" t="s">
        <v>228</v>
      </c>
      <c r="J117" s="14" t="s">
        <v>229</v>
      </c>
      <c r="K117" s="15">
        <v>923</v>
      </c>
      <c r="L117" s="16" t="e">
        <f>#REF!</f>
        <v>#REF!</v>
      </c>
      <c r="M117" s="17" t="s">
        <v>150</v>
      </c>
      <c r="N117" s="13"/>
      <c r="O117" s="13"/>
      <c r="P117" s="13"/>
      <c r="Q117" s="13"/>
      <c r="R117" s="18" t="e">
        <f>#REF!</f>
        <v>#REF!</v>
      </c>
      <c r="S117" s="18" t="e">
        <f>#REF!</f>
        <v>#REF!</v>
      </c>
      <c r="T117" s="18" t="e">
        <f>#REF!</f>
        <v>#REF!</v>
      </c>
      <c r="U117" s="19"/>
      <c r="V117" s="18"/>
      <c r="W117" s="18"/>
    </row>
    <row r="118" spans="1:23">
      <c r="A118" s="13"/>
      <c r="B118" s="13"/>
      <c r="C118" s="13"/>
      <c r="D118" s="14"/>
      <c r="E118" s="13"/>
      <c r="F118" s="13"/>
      <c r="G118" s="14"/>
      <c r="H118" s="59"/>
      <c r="I118" s="60"/>
      <c r="J118" s="60"/>
      <c r="K118" s="15"/>
      <c r="L118" s="16"/>
      <c r="M118" s="17"/>
      <c r="N118" s="59"/>
      <c r="O118" s="59"/>
      <c r="P118" s="59"/>
      <c r="Q118" s="59"/>
      <c r="R118" s="61" t="e">
        <f>SUBTOTAL(109,R3:R117)</f>
        <v>#REF!</v>
      </c>
      <c r="S118" s="61" t="e">
        <f>SUBTOTAL(109,S3:S117)</f>
        <v>#REF!</v>
      </c>
      <c r="T118" s="61" t="e">
        <f>SUBTOTAL(109,T3:T117)</f>
        <v>#REF!</v>
      </c>
      <c r="U118" s="62"/>
      <c r="V118" s="63"/>
      <c r="W118" s="63"/>
    </row>
    <row r="119" spans="1:23">
      <c r="R119" s="26"/>
      <c r="S119" s="26"/>
      <c r="T119" s="26"/>
    </row>
    <row r="120" spans="1:23" ht="88.9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6"/>
      <c r="S120" s="26"/>
      <c r="T120" s="26"/>
      <c r="U120" s="20"/>
    </row>
    <row r="121" spans="1:23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6"/>
      <c r="S121" s="26"/>
      <c r="T121" s="26"/>
      <c r="U121" s="20"/>
    </row>
    <row r="122" spans="1:23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6"/>
      <c r="S122" s="26"/>
      <c r="T122" s="26"/>
      <c r="U122" s="20"/>
    </row>
    <row r="123" spans="1:23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6"/>
      <c r="S123" s="26"/>
      <c r="T123" s="26"/>
      <c r="U123" s="20"/>
    </row>
    <row r="124" spans="1:23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6"/>
      <c r="S124" s="26"/>
      <c r="T124" s="26"/>
      <c r="U124" s="20"/>
    </row>
    <row r="125" spans="1:23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6"/>
      <c r="S125" s="26"/>
      <c r="T125" s="26"/>
      <c r="U125" s="20"/>
    </row>
    <row r="126" spans="1:23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6"/>
      <c r="S126" s="26"/>
      <c r="T126" s="26"/>
      <c r="U126" s="20"/>
    </row>
    <row r="127" spans="1:23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6"/>
      <c r="S127" s="26"/>
      <c r="T127" s="26"/>
      <c r="U127" s="20"/>
    </row>
    <row r="128" spans="1:23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6"/>
      <c r="S128" s="26"/>
      <c r="T128" s="26"/>
      <c r="U128" s="20"/>
    </row>
    <row r="129" spans="1:2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6"/>
      <c r="S129" s="26"/>
      <c r="T129" s="26"/>
      <c r="U129" s="20"/>
    </row>
    <row r="130" spans="1:2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6"/>
      <c r="S130" s="26"/>
      <c r="T130" s="26"/>
      <c r="U130" s="20"/>
    </row>
    <row r="131" spans="1:2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6"/>
      <c r="S131" s="26"/>
      <c r="T131" s="26"/>
      <c r="U131" s="20"/>
    </row>
    <row r="132" spans="1:2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6"/>
      <c r="S132" s="26"/>
      <c r="T132" s="26"/>
      <c r="U132" s="20"/>
    </row>
    <row r="133" spans="1:2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6"/>
      <c r="S133" s="26"/>
      <c r="T133" s="26"/>
      <c r="U133" s="20"/>
    </row>
    <row r="134" spans="1:2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6"/>
      <c r="S134" s="26"/>
      <c r="T134" s="26"/>
      <c r="U134" s="20"/>
    </row>
    <row r="135" spans="1:2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6"/>
      <c r="S135" s="26"/>
      <c r="T135" s="26"/>
      <c r="U135" s="20"/>
    </row>
    <row r="136" spans="1:2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6"/>
      <c r="S136" s="26"/>
      <c r="T136" s="26"/>
      <c r="U136" s="20"/>
    </row>
    <row r="137" spans="1:2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6"/>
      <c r="S137" s="26"/>
      <c r="T137" s="26"/>
      <c r="U137" s="20"/>
    </row>
    <row r="138" spans="1:2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6"/>
      <c r="S138" s="26"/>
      <c r="T138" s="26"/>
      <c r="U138" s="20"/>
    </row>
    <row r="139" spans="1:2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6"/>
      <c r="S139" s="26"/>
      <c r="T139" s="26"/>
      <c r="U139" s="20"/>
    </row>
    <row r="140" spans="1:2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6"/>
      <c r="S140" s="26"/>
      <c r="T140" s="26"/>
      <c r="U140" s="20"/>
    </row>
    <row r="141" spans="1:2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6"/>
      <c r="S141" s="26"/>
      <c r="T141" s="26"/>
      <c r="U141" s="20"/>
    </row>
    <row r="142" spans="1:2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6"/>
      <c r="S142" s="26"/>
      <c r="T142" s="26"/>
      <c r="U142" s="20"/>
    </row>
    <row r="143" spans="1:2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6"/>
      <c r="S143" s="26"/>
      <c r="T143" s="26"/>
      <c r="U143" s="20"/>
    </row>
    <row r="144" spans="1:2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6"/>
      <c r="S144" s="26"/>
      <c r="T144" s="26"/>
      <c r="U144" s="20"/>
    </row>
    <row r="145" spans="1:2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6"/>
      <c r="S145" s="26"/>
      <c r="T145" s="26"/>
      <c r="U145" s="20"/>
    </row>
    <row r="146" spans="1:2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6"/>
      <c r="S146" s="26"/>
      <c r="T146" s="26"/>
      <c r="U146" s="20"/>
    </row>
    <row r="147" spans="1:2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6"/>
      <c r="S147" s="26"/>
      <c r="T147" s="26"/>
      <c r="U147" s="20"/>
    </row>
    <row r="148" spans="1:2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6"/>
      <c r="S148" s="26"/>
      <c r="T148" s="26"/>
      <c r="U148" s="20"/>
    </row>
    <row r="149" spans="1:2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6"/>
      <c r="S149" s="26"/>
      <c r="T149" s="26"/>
      <c r="U149" s="20"/>
    </row>
    <row r="150" spans="1:2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6"/>
      <c r="S150" s="26"/>
      <c r="T150" s="26"/>
      <c r="U150" s="20"/>
    </row>
    <row r="151" spans="1:2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6"/>
      <c r="S151" s="26"/>
      <c r="T151" s="26"/>
      <c r="U151" s="20"/>
    </row>
    <row r="152" spans="1:2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6"/>
      <c r="S152" s="26"/>
      <c r="T152" s="26"/>
      <c r="U152" s="20"/>
    </row>
    <row r="153" spans="1:2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6"/>
      <c r="S153" s="26"/>
      <c r="T153" s="26"/>
      <c r="U153" s="20"/>
    </row>
    <row r="154" spans="1:2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6"/>
      <c r="S154" s="26"/>
      <c r="T154" s="26"/>
      <c r="U154" s="20"/>
    </row>
    <row r="155" spans="1:2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6"/>
      <c r="S155" s="26"/>
      <c r="T155" s="26"/>
      <c r="U155" s="20"/>
    </row>
    <row r="156" spans="1:2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6"/>
      <c r="S156" s="26"/>
      <c r="T156" s="26"/>
      <c r="U156" s="20"/>
    </row>
    <row r="157" spans="1:2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6"/>
      <c r="S157" s="26"/>
      <c r="T157" s="26"/>
      <c r="U157" s="20"/>
    </row>
    <row r="158" spans="1:2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6"/>
      <c r="S158" s="26"/>
      <c r="T158" s="26"/>
      <c r="U158" s="20"/>
    </row>
    <row r="159" spans="1:2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6"/>
      <c r="S159" s="26"/>
      <c r="T159" s="26"/>
      <c r="U159" s="20"/>
    </row>
    <row r="160" spans="1:2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6"/>
      <c r="S160" s="26"/>
      <c r="T160" s="26"/>
      <c r="U160" s="20"/>
    </row>
    <row r="161" spans="1:2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6"/>
      <c r="S161" s="26"/>
      <c r="T161" s="26"/>
      <c r="U161" s="20"/>
    </row>
    <row r="162" spans="1:2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6"/>
      <c r="S162" s="26"/>
      <c r="T162" s="26"/>
      <c r="U162" s="20"/>
    </row>
    <row r="163" spans="1:2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6"/>
      <c r="S163" s="26"/>
      <c r="T163" s="26"/>
      <c r="U163" s="20"/>
    </row>
    <row r="164" spans="1:2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6"/>
      <c r="S164" s="26"/>
      <c r="T164" s="26"/>
      <c r="U164" s="20"/>
    </row>
    <row r="165" spans="1:2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6"/>
      <c r="S165" s="26"/>
      <c r="T165" s="26"/>
      <c r="U165" s="20"/>
    </row>
    <row r="166" spans="1:2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6"/>
      <c r="S166" s="26"/>
      <c r="T166" s="26"/>
      <c r="U166" s="20"/>
    </row>
    <row r="167" spans="1:2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6"/>
      <c r="S167" s="26"/>
      <c r="T167" s="26"/>
      <c r="U167" s="20"/>
    </row>
    <row r="168" spans="1:2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6"/>
      <c r="S168" s="26"/>
      <c r="T168" s="26"/>
      <c r="U168" s="20"/>
    </row>
    <row r="169" spans="1:2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6"/>
      <c r="S169" s="26"/>
      <c r="T169" s="26"/>
      <c r="U169" s="20"/>
    </row>
    <row r="170" spans="1:2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6"/>
      <c r="S170" s="26"/>
      <c r="T170" s="26"/>
      <c r="U170" s="20"/>
    </row>
    <row r="171" spans="1:2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6"/>
      <c r="S171" s="26"/>
      <c r="T171" s="26"/>
      <c r="U171" s="20"/>
    </row>
    <row r="172" spans="1:2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6"/>
      <c r="S172" s="26"/>
      <c r="T172" s="26"/>
      <c r="U172" s="20"/>
    </row>
    <row r="173" spans="1:2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6"/>
      <c r="S173" s="26"/>
      <c r="T173" s="26"/>
      <c r="U173" s="20"/>
    </row>
    <row r="174" spans="1:2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6"/>
      <c r="S174" s="26"/>
      <c r="T174" s="26"/>
      <c r="U174" s="20"/>
    </row>
    <row r="175" spans="1:2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6"/>
      <c r="S175" s="26"/>
      <c r="T175" s="26"/>
      <c r="U175" s="20"/>
    </row>
    <row r="176" spans="1:2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6"/>
      <c r="S176" s="26"/>
      <c r="T176" s="26"/>
      <c r="U176" s="20"/>
    </row>
    <row r="177" spans="1:2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6"/>
      <c r="S177" s="26"/>
      <c r="T177" s="26"/>
      <c r="U177" s="20"/>
    </row>
    <row r="178" spans="1:2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6"/>
      <c r="S178" s="26"/>
      <c r="T178" s="26"/>
      <c r="U178" s="20"/>
    </row>
    <row r="179" spans="1:2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6"/>
      <c r="S179" s="26"/>
      <c r="T179" s="26"/>
      <c r="U179" s="20"/>
    </row>
    <row r="180" spans="1:2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6"/>
      <c r="S180" s="26"/>
      <c r="T180" s="26"/>
      <c r="U180" s="20"/>
    </row>
    <row r="181" spans="1:2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6"/>
      <c r="S181" s="26"/>
      <c r="T181" s="26"/>
      <c r="U181" s="20"/>
    </row>
    <row r="182" spans="1:2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6"/>
      <c r="S182" s="26"/>
      <c r="T182" s="26"/>
      <c r="U182" s="20"/>
    </row>
    <row r="183" spans="1:2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6"/>
      <c r="S183" s="26"/>
      <c r="T183" s="26"/>
      <c r="U183" s="20"/>
    </row>
    <row r="184" spans="1:2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6"/>
      <c r="S184" s="26"/>
      <c r="T184" s="26"/>
      <c r="U184" s="20"/>
    </row>
    <row r="185" spans="1:2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6"/>
      <c r="S185" s="26"/>
      <c r="T185" s="26"/>
      <c r="U185" s="20"/>
    </row>
    <row r="186" spans="1:2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6"/>
      <c r="S186" s="26"/>
      <c r="T186" s="26"/>
      <c r="U186" s="20"/>
    </row>
    <row r="187" spans="1:2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6"/>
      <c r="S187" s="26"/>
      <c r="T187" s="26"/>
      <c r="U187" s="20"/>
    </row>
    <row r="188" spans="1:2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6"/>
      <c r="S188" s="26"/>
      <c r="T188" s="26"/>
      <c r="U188" s="20"/>
    </row>
    <row r="189" spans="1:21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6"/>
      <c r="S189" s="26"/>
      <c r="T189" s="26"/>
      <c r="U189" s="20"/>
    </row>
    <row r="190" spans="1:2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6"/>
      <c r="S190" s="26"/>
      <c r="T190" s="26"/>
      <c r="U190" s="20"/>
    </row>
    <row r="191" spans="1:21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6"/>
      <c r="S191" s="26"/>
      <c r="T191" s="26"/>
      <c r="U191" s="20"/>
    </row>
    <row r="192" spans="1:2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6"/>
      <c r="S192" s="26"/>
      <c r="T192" s="26"/>
      <c r="U192" s="20"/>
    </row>
    <row r="193" spans="1:21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6"/>
      <c r="S193" s="26"/>
      <c r="T193" s="26"/>
      <c r="U193" s="20"/>
    </row>
    <row r="194" spans="1:21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6"/>
      <c r="S194" s="26"/>
      <c r="T194" s="26"/>
      <c r="U194" s="20"/>
    </row>
    <row r="195" spans="1:2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6"/>
      <c r="S195" s="26"/>
      <c r="T195" s="26"/>
      <c r="U195" s="20"/>
    </row>
    <row r="196" spans="1:2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6"/>
      <c r="S196" s="26"/>
      <c r="T196" s="26"/>
      <c r="U196" s="20"/>
    </row>
    <row r="197" spans="1:21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6"/>
      <c r="S197" s="26"/>
      <c r="T197" s="26"/>
      <c r="U197" s="20"/>
    </row>
    <row r="198" spans="1:21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6"/>
      <c r="S198" s="26"/>
      <c r="T198" s="26"/>
      <c r="U198" s="20"/>
    </row>
    <row r="199" spans="1:21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6"/>
      <c r="S199" s="26"/>
      <c r="T199" s="26"/>
      <c r="U199" s="20"/>
    </row>
    <row r="200" spans="1:2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6"/>
      <c r="S200" s="26"/>
      <c r="T200" s="26"/>
      <c r="U200" s="20"/>
    </row>
    <row r="201" spans="1:21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6"/>
      <c r="S201" s="26"/>
      <c r="T201" s="26"/>
      <c r="U201" s="20"/>
    </row>
    <row r="202" spans="1:21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6"/>
      <c r="S202" s="26"/>
      <c r="T202" s="26"/>
      <c r="U202" s="20"/>
    </row>
    <row r="203" spans="1:21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6"/>
      <c r="S203" s="26"/>
      <c r="T203" s="26"/>
      <c r="U203" s="20"/>
    </row>
    <row r="204" spans="1:2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6"/>
      <c r="S204" s="26"/>
      <c r="T204" s="26"/>
      <c r="U204" s="20"/>
    </row>
    <row r="205" spans="1:21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6"/>
      <c r="S205" s="26"/>
      <c r="T205" s="26"/>
      <c r="U205" s="20"/>
    </row>
    <row r="206" spans="1:2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6"/>
      <c r="S206" s="26"/>
      <c r="T206" s="26"/>
      <c r="U206" s="20"/>
    </row>
    <row r="207" spans="1:2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6"/>
      <c r="S207" s="26"/>
      <c r="T207" s="26"/>
      <c r="U207" s="20"/>
    </row>
    <row r="208" spans="1:2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6"/>
      <c r="S208" s="26"/>
      <c r="T208" s="26"/>
      <c r="U208" s="20"/>
    </row>
    <row r="209" spans="1:2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6"/>
      <c r="S209" s="26"/>
      <c r="T209" s="26"/>
      <c r="U209" s="20"/>
    </row>
    <row r="210" spans="1:2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6"/>
      <c r="S210" s="26"/>
      <c r="T210" s="26"/>
      <c r="U210" s="20"/>
    </row>
    <row r="211" spans="1:2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6"/>
      <c r="S211" s="26"/>
      <c r="T211" s="26"/>
      <c r="U211" s="20"/>
    </row>
    <row r="212" spans="1:2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6"/>
      <c r="S212" s="26"/>
      <c r="T212" s="26"/>
      <c r="U212" s="20"/>
    </row>
    <row r="213" spans="1:2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6"/>
      <c r="S213" s="26"/>
      <c r="T213" s="26"/>
      <c r="U213" s="20"/>
    </row>
    <row r="214" spans="1:2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6"/>
      <c r="S214" s="26"/>
      <c r="T214" s="26"/>
      <c r="U214" s="20"/>
    </row>
    <row r="215" spans="1:2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6"/>
      <c r="S215" s="26"/>
      <c r="T215" s="26"/>
      <c r="U215" s="20"/>
    </row>
    <row r="216" spans="1:2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6"/>
      <c r="S216" s="26"/>
      <c r="T216" s="26"/>
      <c r="U216" s="20"/>
    </row>
    <row r="217" spans="1:2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6"/>
      <c r="S217" s="26"/>
      <c r="T217" s="26"/>
      <c r="U217" s="20"/>
    </row>
    <row r="218" spans="1:2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6"/>
      <c r="S218" s="26"/>
      <c r="T218" s="26"/>
      <c r="U218" s="20"/>
    </row>
    <row r="219" spans="1:2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6"/>
      <c r="S219" s="26"/>
      <c r="T219" s="26"/>
      <c r="U219" s="20"/>
    </row>
    <row r="220" spans="1:2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6"/>
      <c r="S220" s="26"/>
      <c r="T220" s="26"/>
      <c r="U220" s="20"/>
    </row>
    <row r="221" spans="1:21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6"/>
      <c r="S221" s="26"/>
      <c r="T221" s="26"/>
      <c r="U221" s="20"/>
    </row>
    <row r="222" spans="1:21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6"/>
      <c r="S222" s="26"/>
      <c r="T222" s="26"/>
      <c r="U222" s="20"/>
    </row>
    <row r="223" spans="1:21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6"/>
      <c r="S223" s="26"/>
      <c r="T223" s="26"/>
      <c r="U223" s="20"/>
    </row>
    <row r="224" spans="1:2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6"/>
      <c r="S224" s="26"/>
      <c r="T224" s="26"/>
      <c r="U224" s="20"/>
    </row>
    <row r="225" spans="1:2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6"/>
      <c r="S225" s="26"/>
      <c r="T225" s="26"/>
      <c r="U225" s="20"/>
    </row>
    <row r="226" spans="1:21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6"/>
      <c r="S226" s="26"/>
      <c r="T226" s="26"/>
      <c r="U226" s="20"/>
    </row>
    <row r="227" spans="1:21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6"/>
      <c r="S227" s="26"/>
      <c r="T227" s="26"/>
      <c r="U227" s="20"/>
    </row>
    <row r="228" spans="1:2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6"/>
      <c r="S228" s="26"/>
      <c r="T228" s="26"/>
      <c r="U228" s="20"/>
    </row>
    <row r="229" spans="1:21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6"/>
      <c r="S229" s="26"/>
      <c r="T229" s="26"/>
      <c r="U229" s="20"/>
    </row>
    <row r="230" spans="1:21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6"/>
      <c r="S230" s="26"/>
      <c r="T230" s="26"/>
      <c r="U230" s="20"/>
    </row>
    <row r="231" spans="1:21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6"/>
      <c r="S231" s="26"/>
      <c r="T231" s="26"/>
      <c r="U231" s="20"/>
    </row>
    <row r="232" spans="1:2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6"/>
      <c r="S232" s="26"/>
      <c r="T232" s="26"/>
      <c r="U232" s="20"/>
    </row>
    <row r="233" spans="1:21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6"/>
      <c r="S233" s="26"/>
      <c r="T233" s="26"/>
      <c r="U233" s="20"/>
    </row>
    <row r="234" spans="1:21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6"/>
      <c r="S234" s="26"/>
      <c r="T234" s="26"/>
      <c r="U234" s="20"/>
    </row>
    <row r="235" spans="1:21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6"/>
      <c r="S235" s="26"/>
      <c r="T235" s="26"/>
      <c r="U235" s="20"/>
    </row>
    <row r="236" spans="1:2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6"/>
      <c r="S236" s="26"/>
      <c r="T236" s="26"/>
      <c r="U236" s="20"/>
    </row>
    <row r="237" spans="1:21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6"/>
      <c r="S237" s="26"/>
      <c r="T237" s="26"/>
      <c r="U237" s="20"/>
    </row>
    <row r="238" spans="1:21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6"/>
      <c r="S238" s="26"/>
      <c r="T238" s="26"/>
      <c r="U238" s="20"/>
    </row>
    <row r="239" spans="1:21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6"/>
      <c r="S239" s="26"/>
      <c r="T239" s="26"/>
      <c r="U239" s="20"/>
    </row>
    <row r="240" spans="1:2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6"/>
      <c r="S240" s="26"/>
      <c r="T240" s="26"/>
      <c r="U240" s="20"/>
    </row>
    <row r="241" spans="1:21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6"/>
      <c r="S241" s="26"/>
      <c r="T241" s="26"/>
      <c r="U241" s="20"/>
    </row>
    <row r="242" spans="1:21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6"/>
      <c r="S242" s="26"/>
      <c r="T242" s="26"/>
      <c r="U242" s="20"/>
    </row>
    <row r="243" spans="1:21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6"/>
      <c r="S243" s="26"/>
      <c r="T243" s="26"/>
      <c r="U243" s="20"/>
    </row>
    <row r="244" spans="1:2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6"/>
      <c r="S244" s="26"/>
      <c r="T244" s="26"/>
      <c r="U244" s="20"/>
    </row>
    <row r="245" spans="1:21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6"/>
      <c r="S245" s="26"/>
      <c r="T245" s="26"/>
      <c r="U245" s="20"/>
    </row>
    <row r="246" spans="1:21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6"/>
      <c r="S246" s="26"/>
      <c r="T246" s="26"/>
      <c r="U246" s="20"/>
    </row>
    <row r="247" spans="1:21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6"/>
      <c r="S247" s="26"/>
      <c r="T247" s="26"/>
      <c r="U247" s="20"/>
    </row>
    <row r="248" spans="1:2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6"/>
      <c r="S248" s="26"/>
      <c r="T248" s="26"/>
      <c r="U248" s="20"/>
    </row>
    <row r="249" spans="1:21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6"/>
      <c r="S249" s="26"/>
      <c r="T249" s="26"/>
      <c r="U249" s="20"/>
    </row>
    <row r="250" spans="1:21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6"/>
      <c r="S250" s="26"/>
      <c r="T250" s="26"/>
      <c r="U250" s="20"/>
    </row>
    <row r="251" spans="1:21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6"/>
      <c r="S251" s="26"/>
      <c r="T251" s="26"/>
      <c r="U251" s="20"/>
    </row>
    <row r="252" spans="1:2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6"/>
      <c r="S252" s="26"/>
      <c r="T252" s="26"/>
      <c r="U252" s="20"/>
    </row>
    <row r="253" spans="1:21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6"/>
      <c r="S253" s="26"/>
      <c r="T253" s="26"/>
      <c r="U253" s="20"/>
    </row>
    <row r="254" spans="1:21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6"/>
      <c r="S254" s="26"/>
      <c r="T254" s="26"/>
      <c r="U254" s="20"/>
    </row>
    <row r="255" spans="1:21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6"/>
      <c r="S255" s="26"/>
      <c r="T255" s="26"/>
      <c r="U255" s="20"/>
    </row>
    <row r="256" spans="1:2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6"/>
      <c r="S256" s="26"/>
      <c r="T256" s="26"/>
      <c r="U256" s="20"/>
    </row>
    <row r="257" spans="1:21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6"/>
      <c r="S257" s="26"/>
      <c r="T257" s="26"/>
      <c r="U257" s="20"/>
    </row>
    <row r="258" spans="1:21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6"/>
      <c r="S258" s="26"/>
      <c r="T258" s="26"/>
      <c r="U258" s="20"/>
    </row>
    <row r="259" spans="1:21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6"/>
      <c r="S259" s="26"/>
      <c r="T259" s="26"/>
      <c r="U259" s="20"/>
    </row>
    <row r="260" spans="1:2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6"/>
      <c r="S260" s="26"/>
      <c r="T260" s="26"/>
      <c r="U260" s="20"/>
    </row>
    <row r="261" spans="1:21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6"/>
      <c r="S261" s="26"/>
      <c r="T261" s="26"/>
      <c r="U261" s="20"/>
    </row>
    <row r="262" spans="1:21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6"/>
      <c r="S262" s="26"/>
      <c r="T262" s="26"/>
      <c r="U262" s="20"/>
    </row>
    <row r="263" spans="1:21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6"/>
      <c r="S263" s="26"/>
      <c r="T263" s="26"/>
      <c r="U263" s="20"/>
    </row>
    <row r="264" spans="1:2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6"/>
      <c r="S264" s="26"/>
      <c r="T264" s="26"/>
      <c r="U264" s="20"/>
    </row>
    <row r="265" spans="1:21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6"/>
      <c r="S265" s="26"/>
      <c r="T265" s="26"/>
      <c r="U265" s="20"/>
    </row>
    <row r="266" spans="1:21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6"/>
      <c r="S266" s="26"/>
      <c r="T266" s="26"/>
      <c r="U266" s="20"/>
    </row>
    <row r="267" spans="1:21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6"/>
      <c r="S267" s="26"/>
      <c r="T267" s="26"/>
      <c r="U267" s="20"/>
    </row>
    <row r="268" spans="1:2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6"/>
      <c r="S268" s="26"/>
      <c r="T268" s="26"/>
      <c r="U268" s="20"/>
    </row>
    <row r="269" spans="1:21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6"/>
      <c r="S269" s="26"/>
      <c r="T269" s="26"/>
      <c r="U269" s="20"/>
    </row>
    <row r="270" spans="1:21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6"/>
      <c r="S270" s="26"/>
      <c r="T270" s="26"/>
      <c r="U270" s="20"/>
    </row>
    <row r="271" spans="1:21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6"/>
      <c r="S271" s="26"/>
      <c r="T271" s="26"/>
      <c r="U271" s="20"/>
    </row>
    <row r="272" spans="1:2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6"/>
      <c r="S272" s="26"/>
      <c r="T272" s="26"/>
      <c r="U272" s="20"/>
    </row>
    <row r="273" spans="1:21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6"/>
      <c r="S273" s="26"/>
      <c r="T273" s="26"/>
      <c r="U273" s="20"/>
    </row>
    <row r="274" spans="1:21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6"/>
      <c r="S274" s="26"/>
      <c r="T274" s="26"/>
      <c r="U274" s="20"/>
    </row>
    <row r="275" spans="1:21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6"/>
      <c r="S275" s="26"/>
      <c r="T275" s="26"/>
      <c r="U275" s="20"/>
    </row>
    <row r="276" spans="1:2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6"/>
      <c r="S276" s="26"/>
      <c r="T276" s="26"/>
      <c r="U276" s="20"/>
    </row>
    <row r="277" spans="1:21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6"/>
      <c r="S277" s="26"/>
      <c r="T277" s="26"/>
      <c r="U277" s="20"/>
    </row>
    <row r="278" spans="1:21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6"/>
      <c r="S278" s="26"/>
      <c r="T278" s="26"/>
      <c r="U278" s="20"/>
    </row>
    <row r="279" spans="1:21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6"/>
      <c r="S279" s="26"/>
      <c r="T279" s="26"/>
      <c r="U279" s="20"/>
    </row>
    <row r="280" spans="1:2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6"/>
      <c r="S280" s="26"/>
      <c r="T280" s="26"/>
      <c r="U280" s="20"/>
    </row>
    <row r="281" spans="1:21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6"/>
      <c r="S281" s="26"/>
      <c r="T281" s="26"/>
      <c r="U281" s="20"/>
    </row>
    <row r="282" spans="1:21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6"/>
      <c r="S282" s="26"/>
      <c r="T282" s="26"/>
      <c r="U282" s="20"/>
    </row>
    <row r="283" spans="1:21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6"/>
      <c r="S283" s="26"/>
      <c r="T283" s="26"/>
      <c r="U283" s="20"/>
    </row>
    <row r="284" spans="1:2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6"/>
      <c r="S284" s="26"/>
      <c r="T284" s="26"/>
      <c r="U284" s="20"/>
    </row>
    <row r="285" spans="1:21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6"/>
      <c r="S285" s="26"/>
      <c r="T285" s="26"/>
      <c r="U285" s="20"/>
    </row>
    <row r="286" spans="1:21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6"/>
      <c r="S286" s="26"/>
      <c r="T286" s="26"/>
      <c r="U286" s="20"/>
    </row>
    <row r="287" spans="1:21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6"/>
      <c r="S287" s="26"/>
      <c r="T287" s="26"/>
      <c r="U287" s="20"/>
    </row>
    <row r="288" spans="1:2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6"/>
      <c r="S288" s="26"/>
      <c r="T288" s="26"/>
      <c r="U288" s="20"/>
    </row>
    <row r="289" spans="1:21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6"/>
      <c r="S289" s="26"/>
      <c r="T289" s="26"/>
      <c r="U289" s="20"/>
    </row>
    <row r="290" spans="1:21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6"/>
      <c r="S290" s="26"/>
      <c r="T290" s="26"/>
      <c r="U290" s="20"/>
    </row>
    <row r="291" spans="1:21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6"/>
      <c r="S291" s="26"/>
      <c r="T291" s="26"/>
      <c r="U291" s="20"/>
    </row>
    <row r="292" spans="1:2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6"/>
      <c r="S292" s="26"/>
      <c r="T292" s="26"/>
      <c r="U292" s="20"/>
    </row>
    <row r="293" spans="1:21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6"/>
      <c r="S293" s="26"/>
      <c r="T293" s="26"/>
      <c r="U293" s="20"/>
    </row>
    <row r="294" spans="1:21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6"/>
      <c r="S294" s="26"/>
      <c r="T294" s="26"/>
      <c r="U294" s="20"/>
    </row>
    <row r="295" spans="1:21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6"/>
      <c r="S295" s="26"/>
      <c r="T295" s="26"/>
      <c r="U295" s="20"/>
    </row>
    <row r="296" spans="1:2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6"/>
      <c r="S296" s="26"/>
      <c r="T296" s="26"/>
      <c r="U296" s="20"/>
    </row>
    <row r="297" spans="1:21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6"/>
      <c r="S297" s="26"/>
      <c r="T297" s="26"/>
      <c r="U297" s="20"/>
    </row>
    <row r="298" spans="1:21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6"/>
      <c r="S298" s="26"/>
      <c r="T298" s="26"/>
      <c r="U298" s="20"/>
    </row>
    <row r="299" spans="1:21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6"/>
      <c r="S299" s="26"/>
      <c r="T299" s="26"/>
      <c r="U299" s="20"/>
    </row>
    <row r="300" spans="1:2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6"/>
      <c r="S300" s="26"/>
      <c r="T300" s="26"/>
      <c r="U300" s="20"/>
    </row>
    <row r="301" spans="1:21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6"/>
      <c r="S301" s="26"/>
      <c r="T301" s="26"/>
      <c r="U301" s="20"/>
    </row>
    <row r="302" spans="1:21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6"/>
      <c r="S302" s="26"/>
      <c r="T302" s="26"/>
      <c r="U302" s="20"/>
    </row>
    <row r="303" spans="1:21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6"/>
      <c r="S303" s="26"/>
      <c r="T303" s="26"/>
      <c r="U303" s="20"/>
    </row>
    <row r="304" spans="1:2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6"/>
      <c r="S304" s="26"/>
      <c r="T304" s="26"/>
      <c r="U304" s="20"/>
    </row>
    <row r="305" spans="1:21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6"/>
      <c r="S305" s="26"/>
      <c r="T305" s="26"/>
      <c r="U305" s="20"/>
    </row>
    <row r="306" spans="1:21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6"/>
      <c r="S306" s="26"/>
      <c r="T306" s="26"/>
      <c r="U306" s="20"/>
    </row>
    <row r="307" spans="1:21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6"/>
      <c r="S307" s="26"/>
      <c r="T307" s="26"/>
      <c r="U307" s="20"/>
    </row>
    <row r="308" spans="1:2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6"/>
      <c r="S308" s="26"/>
      <c r="T308" s="26"/>
      <c r="U308" s="20"/>
    </row>
    <row r="309" spans="1:21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6"/>
      <c r="S309" s="26"/>
      <c r="T309" s="26"/>
      <c r="U309" s="20"/>
    </row>
    <row r="310" spans="1:21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6"/>
      <c r="S310" s="26"/>
      <c r="T310" s="26"/>
      <c r="U310" s="20"/>
    </row>
    <row r="311" spans="1:21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6"/>
      <c r="S311" s="26"/>
      <c r="T311" s="26"/>
      <c r="U311" s="20"/>
    </row>
    <row r="312" spans="1:2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6"/>
      <c r="S312" s="26"/>
      <c r="T312" s="26"/>
      <c r="U312" s="20"/>
    </row>
    <row r="313" spans="1:21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6"/>
      <c r="S313" s="26"/>
      <c r="T313" s="26"/>
      <c r="U313" s="20"/>
    </row>
    <row r="314" spans="1:21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6"/>
      <c r="S314" s="26"/>
      <c r="T314" s="26"/>
      <c r="U314" s="20"/>
    </row>
    <row r="315" spans="1:21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6"/>
      <c r="S315" s="26"/>
      <c r="T315" s="26"/>
      <c r="U315" s="20"/>
    </row>
    <row r="316" spans="1:2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6"/>
      <c r="S316" s="26"/>
      <c r="T316" s="26"/>
      <c r="U316" s="20"/>
    </row>
    <row r="317" spans="1:21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6"/>
      <c r="S317" s="26"/>
      <c r="T317" s="26"/>
      <c r="U317" s="20"/>
    </row>
    <row r="318" spans="1:21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6"/>
      <c r="S318" s="26"/>
      <c r="T318" s="26"/>
      <c r="U318" s="20"/>
    </row>
    <row r="319" spans="1:21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6"/>
      <c r="S319" s="26"/>
      <c r="T319" s="26"/>
      <c r="U319" s="20"/>
    </row>
    <row r="320" spans="1:2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6"/>
      <c r="S320" s="26"/>
      <c r="T320" s="26"/>
      <c r="U320" s="20"/>
    </row>
    <row r="321" spans="1:21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6"/>
      <c r="S321" s="26"/>
      <c r="T321" s="26"/>
      <c r="U321" s="20"/>
    </row>
    <row r="322" spans="1:21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6"/>
      <c r="S322" s="26"/>
      <c r="T322" s="26"/>
      <c r="U322" s="20"/>
    </row>
    <row r="323" spans="1:21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6"/>
      <c r="S323" s="26"/>
      <c r="T323" s="26"/>
      <c r="U323" s="20"/>
    </row>
    <row r="324" spans="1:21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6"/>
      <c r="S324" s="26"/>
      <c r="T324" s="26"/>
      <c r="U324" s="20"/>
    </row>
    <row r="325" spans="1:21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6"/>
      <c r="S325" s="26"/>
      <c r="T325" s="26"/>
      <c r="U325" s="20"/>
    </row>
    <row r="326" spans="1:21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6"/>
      <c r="S326" s="26"/>
      <c r="T326" s="26"/>
      <c r="U326" s="20"/>
    </row>
    <row r="327" spans="1:21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6"/>
      <c r="S327" s="26"/>
      <c r="T327" s="26"/>
      <c r="U327" s="20"/>
    </row>
    <row r="328" spans="1:21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6"/>
      <c r="S328" s="26"/>
      <c r="T328" s="26"/>
      <c r="U328" s="20"/>
    </row>
    <row r="329" spans="1:21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6"/>
      <c r="S329" s="26"/>
      <c r="T329" s="26"/>
      <c r="U329" s="20"/>
    </row>
    <row r="330" spans="1:2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6"/>
      <c r="S330" s="26"/>
      <c r="T330" s="26"/>
      <c r="U330" s="20"/>
    </row>
    <row r="331" spans="1:21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6"/>
      <c r="S331" s="26"/>
      <c r="T331" s="26"/>
      <c r="U331" s="20"/>
    </row>
    <row r="332" spans="1:21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6"/>
      <c r="S332" s="26"/>
      <c r="T332" s="26"/>
      <c r="U332" s="20"/>
    </row>
    <row r="333" spans="1:21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6"/>
      <c r="S333" s="26"/>
      <c r="T333" s="26"/>
      <c r="U333" s="20"/>
    </row>
    <row r="334" spans="1:21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6"/>
      <c r="S334" s="26"/>
      <c r="T334" s="26"/>
      <c r="U334" s="20"/>
    </row>
    <row r="335" spans="1:21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6"/>
      <c r="S335" s="26"/>
      <c r="T335" s="26"/>
      <c r="U335" s="20"/>
    </row>
    <row r="336" spans="1:21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6"/>
      <c r="S336" s="26"/>
      <c r="T336" s="26"/>
      <c r="U336" s="20"/>
    </row>
    <row r="337" spans="1:21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6"/>
      <c r="S337" s="26"/>
      <c r="T337" s="26"/>
      <c r="U337" s="20"/>
    </row>
    <row r="338" spans="1:21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6"/>
      <c r="S338" s="26"/>
      <c r="T338" s="26"/>
      <c r="U338" s="20"/>
    </row>
    <row r="339" spans="1:21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6"/>
      <c r="S339" s="26"/>
      <c r="T339" s="26"/>
      <c r="U339" s="20"/>
    </row>
    <row r="340" spans="1:21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6"/>
      <c r="S340" s="26"/>
      <c r="T340" s="26"/>
      <c r="U340" s="20"/>
    </row>
    <row r="341" spans="1:21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6"/>
      <c r="S341" s="26"/>
      <c r="T341" s="26"/>
      <c r="U341" s="20"/>
    </row>
    <row r="342" spans="1:21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6"/>
      <c r="S342" s="26"/>
      <c r="T342" s="26"/>
      <c r="U342" s="20"/>
    </row>
    <row r="343" spans="1:21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6"/>
      <c r="S343" s="26"/>
      <c r="T343" s="26"/>
      <c r="U343" s="20"/>
    </row>
    <row r="344" spans="1:21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6"/>
      <c r="S344" s="26"/>
      <c r="T344" s="26"/>
      <c r="U344" s="20"/>
    </row>
    <row r="345" spans="1:21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6"/>
      <c r="S345" s="26"/>
      <c r="T345" s="26"/>
      <c r="U345" s="20"/>
    </row>
    <row r="346" spans="1:21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6"/>
      <c r="S346" s="26"/>
      <c r="T346" s="26"/>
      <c r="U346" s="20"/>
    </row>
    <row r="347" spans="1:21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6"/>
      <c r="S347" s="26"/>
      <c r="T347" s="26"/>
      <c r="U347" s="20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2:J22"/>
  <sheetViews>
    <sheetView topLeftCell="A4" workbookViewId="0">
      <selection activeCell="F25" sqref="F25"/>
    </sheetView>
  </sheetViews>
  <sheetFormatPr defaultColWidth="8.85546875" defaultRowHeight="12.75"/>
  <cols>
    <col min="1" max="1" width="41.28515625" style="55" customWidth="1"/>
    <col min="2" max="2" width="45.5703125" style="55" customWidth="1"/>
    <col min="3" max="16384" width="8.85546875" style="20"/>
  </cols>
  <sheetData>
    <row r="2" spans="1:10" ht="31.5">
      <c r="A2" s="37"/>
      <c r="B2" s="38" t="s">
        <v>257</v>
      </c>
      <c r="C2" s="38" t="s">
        <v>16</v>
      </c>
      <c r="D2" s="38" t="s">
        <v>18</v>
      </c>
      <c r="E2" s="38" t="s">
        <v>19</v>
      </c>
      <c r="F2" s="38" t="s">
        <v>20</v>
      </c>
      <c r="G2" s="39"/>
      <c r="H2" s="39"/>
      <c r="I2" s="39"/>
      <c r="J2" s="39"/>
    </row>
    <row r="3" spans="1:10">
      <c r="A3" s="37"/>
      <c r="B3" s="38" t="s">
        <v>258</v>
      </c>
      <c r="C3" s="38"/>
      <c r="D3" s="40" t="e">
        <f>D4+D5+D7+D10+D19</f>
        <v>#REF!</v>
      </c>
      <c r="E3" s="40" t="e">
        <f>E4+E5+E7+E10+E19</f>
        <v>#REF!</v>
      </c>
      <c r="F3" s="40" t="e">
        <f>F4+F5+F7+F10+F19</f>
        <v>#REF!</v>
      </c>
      <c r="G3" s="39"/>
      <c r="H3" s="39"/>
      <c r="I3" s="39"/>
      <c r="J3" s="39"/>
    </row>
    <row r="4" spans="1:10" ht="21">
      <c r="A4" s="41" t="s">
        <v>262</v>
      </c>
      <c r="B4" s="41" t="s">
        <v>259</v>
      </c>
      <c r="C4" s="42" t="s">
        <v>150</v>
      </c>
      <c r="D4" s="43" t="e">
        <f>#REF!</f>
        <v>#REF!</v>
      </c>
      <c r="E4" s="43" t="e">
        <f>#REF!</f>
        <v>#REF!</v>
      </c>
      <c r="F4" s="43" t="e">
        <f>#REF!</f>
        <v>#REF!</v>
      </c>
      <c r="G4" s="39"/>
      <c r="H4" s="39"/>
      <c r="I4" s="39"/>
      <c r="J4" s="39"/>
    </row>
    <row r="5" spans="1:10" ht="52.5">
      <c r="A5" s="41" t="s">
        <v>263</v>
      </c>
      <c r="B5" s="41" t="s">
        <v>257</v>
      </c>
      <c r="C5" s="42" t="s">
        <v>150</v>
      </c>
      <c r="D5" s="43" t="e">
        <f>SUM(D6:D6)</f>
        <v>#REF!</v>
      </c>
      <c r="E5" s="43" t="e">
        <f>SUM(E6:E6)</f>
        <v>#REF!</v>
      </c>
      <c r="F5" s="43" t="e">
        <f>SUM(F6:F6)</f>
        <v>#REF!</v>
      </c>
    </row>
    <row r="6" spans="1:10">
      <c r="A6" s="46"/>
      <c r="B6" s="29" t="s">
        <v>21</v>
      </c>
      <c r="C6" s="44" t="s">
        <v>150</v>
      </c>
      <c r="D6" s="45" t="e">
        <f>#REF!</f>
        <v>#REF!</v>
      </c>
      <c r="E6" s="45" t="e">
        <f>#REF!</f>
        <v>#REF!</v>
      </c>
      <c r="F6" s="45" t="e">
        <f>#REF!</f>
        <v>#REF!</v>
      </c>
    </row>
    <row r="7" spans="1:10">
      <c r="A7" s="41" t="s">
        <v>264</v>
      </c>
      <c r="B7" s="47"/>
      <c r="C7" s="44"/>
      <c r="D7" s="43"/>
      <c r="E7" s="43"/>
      <c r="F7" s="43"/>
    </row>
    <row r="8" spans="1:10">
      <c r="A8" s="46"/>
      <c r="B8" s="48"/>
      <c r="C8" s="44"/>
      <c r="D8" s="45"/>
      <c r="E8" s="45"/>
      <c r="F8" s="45"/>
    </row>
    <row r="9" spans="1:10">
      <c r="A9" s="46"/>
      <c r="B9" s="48"/>
      <c r="C9" s="44"/>
      <c r="D9" s="45"/>
      <c r="E9" s="45"/>
      <c r="F9" s="45"/>
    </row>
    <row r="10" spans="1:10" ht="31.5">
      <c r="A10" s="49" t="s">
        <v>23</v>
      </c>
      <c r="B10" s="47" t="s">
        <v>260</v>
      </c>
      <c r="C10" s="50"/>
      <c r="D10" s="51" t="e">
        <f>SUM(D11:D18)</f>
        <v>#REF!</v>
      </c>
      <c r="E10" s="51" t="e">
        <f>SUM(E11:E18)</f>
        <v>#REF!</v>
      </c>
      <c r="F10" s="51" t="e">
        <f>SUM(F11:F18)</f>
        <v>#REF!</v>
      </c>
    </row>
    <row r="11" spans="1:10">
      <c r="A11" s="52"/>
      <c r="B11" s="53" t="s">
        <v>230</v>
      </c>
      <c r="C11" s="50" t="s">
        <v>150</v>
      </c>
      <c r="D11" s="54" t="e">
        <f>#REF!</f>
        <v>#REF!</v>
      </c>
      <c r="E11" s="54" t="e">
        <f>#REF!</f>
        <v>#REF!</v>
      </c>
      <c r="F11" s="54" t="e">
        <f>#REF!</f>
        <v>#REF!</v>
      </c>
    </row>
    <row r="12" spans="1:10">
      <c r="A12" s="52"/>
      <c r="B12" s="53" t="s">
        <v>231</v>
      </c>
      <c r="C12" s="50" t="s">
        <v>150</v>
      </c>
      <c r="D12" s="54" t="e">
        <f>#REF!</f>
        <v>#REF!</v>
      </c>
      <c r="E12" s="54" t="e">
        <f>#REF!</f>
        <v>#REF!</v>
      </c>
      <c r="F12" s="54" t="e">
        <f>#REF!</f>
        <v>#REF!</v>
      </c>
    </row>
    <row r="13" spans="1:10">
      <c r="A13" s="52"/>
      <c r="B13" s="53" t="s">
        <v>232</v>
      </c>
      <c r="C13" s="50" t="s">
        <v>150</v>
      </c>
      <c r="D13" s="54" t="e">
        <f>#REF!</f>
        <v>#REF!</v>
      </c>
      <c r="E13" s="54" t="e">
        <f>#REF!</f>
        <v>#REF!</v>
      </c>
      <c r="F13" s="54" t="e">
        <f>#REF!</f>
        <v>#REF!</v>
      </c>
    </row>
    <row r="14" spans="1:10">
      <c r="A14" s="52"/>
      <c r="B14" s="53" t="s">
        <v>233</v>
      </c>
      <c r="C14" s="50" t="s">
        <v>150</v>
      </c>
      <c r="D14" s="54" t="e">
        <f>#REF!</f>
        <v>#REF!</v>
      </c>
      <c r="E14" s="54" t="e">
        <f>#REF!</f>
        <v>#REF!</v>
      </c>
      <c r="F14" s="54" t="e">
        <f>#REF!</f>
        <v>#REF!</v>
      </c>
    </row>
    <row r="15" spans="1:10">
      <c r="A15" s="52"/>
      <c r="B15" s="53" t="s">
        <v>234</v>
      </c>
      <c r="C15" s="50" t="s">
        <v>150</v>
      </c>
      <c r="D15" s="54" t="e">
        <f>#REF!</f>
        <v>#REF!</v>
      </c>
      <c r="E15" s="54" t="e">
        <f>#REF!</f>
        <v>#REF!</v>
      </c>
      <c r="F15" s="54" t="e">
        <f>#REF!</f>
        <v>#REF!</v>
      </c>
    </row>
    <row r="16" spans="1:10">
      <c r="A16" s="52"/>
      <c r="B16" s="53" t="s">
        <v>193</v>
      </c>
      <c r="C16" s="50" t="s">
        <v>150</v>
      </c>
      <c r="D16" s="54" t="e">
        <f>#REF!</f>
        <v>#REF!</v>
      </c>
      <c r="E16" s="54" t="e">
        <f>#REF!</f>
        <v>#REF!</v>
      </c>
      <c r="F16" s="54" t="e">
        <f>#REF!</f>
        <v>#REF!</v>
      </c>
    </row>
    <row r="17" spans="1:6">
      <c r="A17" s="52"/>
      <c r="B17" s="53" t="s">
        <v>193</v>
      </c>
      <c r="C17" s="50" t="s">
        <v>151</v>
      </c>
      <c r="D17" s="54">
        <v>11000</v>
      </c>
      <c r="E17" s="56">
        <v>6000</v>
      </c>
      <c r="F17" s="54">
        <v>6000</v>
      </c>
    </row>
    <row r="18" spans="1:6">
      <c r="A18" s="52"/>
      <c r="B18" s="53" t="s">
        <v>21</v>
      </c>
      <c r="C18" s="50" t="s">
        <v>150</v>
      </c>
      <c r="D18" s="54" t="e">
        <f>#REF!</f>
        <v>#REF!</v>
      </c>
      <c r="E18" s="54" t="e">
        <f>#REF!</f>
        <v>#REF!</v>
      </c>
      <c r="F18" s="54" t="e">
        <f>#REF!</f>
        <v>#REF!</v>
      </c>
    </row>
    <row r="19" spans="1:6" ht="42">
      <c r="A19" s="49" t="s">
        <v>265</v>
      </c>
      <c r="B19" s="47" t="s">
        <v>261</v>
      </c>
      <c r="C19" s="50" t="s">
        <v>150</v>
      </c>
      <c r="D19" s="51" t="e">
        <f>SUM(D20:D21)</f>
        <v>#REF!</v>
      </c>
      <c r="E19" s="51" t="e">
        <f>SUM(E20:E21)</f>
        <v>#REF!</v>
      </c>
      <c r="F19" s="51" t="e">
        <f>SUM(F20:F21)</f>
        <v>#REF!</v>
      </c>
    </row>
    <row r="20" spans="1:6" ht="22.5">
      <c r="A20" s="46"/>
      <c r="B20" s="53" t="s">
        <v>115</v>
      </c>
      <c r="C20" s="50" t="s">
        <v>150</v>
      </c>
      <c r="D20" s="54" t="e">
        <f>#REF!</f>
        <v>#REF!</v>
      </c>
      <c r="E20" s="54" t="e">
        <f>#REF!</f>
        <v>#REF!</v>
      </c>
      <c r="F20" s="54" t="e">
        <f>#REF!</f>
        <v>#REF!</v>
      </c>
    </row>
    <row r="21" spans="1:6" ht="31.5">
      <c r="A21" s="49" t="s">
        <v>266</v>
      </c>
      <c r="B21" s="47" t="s">
        <v>261</v>
      </c>
      <c r="C21" s="50" t="s">
        <v>150</v>
      </c>
      <c r="D21" s="51" t="e">
        <f>D22</f>
        <v>#REF!</v>
      </c>
      <c r="E21" s="51" t="e">
        <f>E22</f>
        <v>#REF!</v>
      </c>
      <c r="F21" s="51" t="e">
        <f>F22</f>
        <v>#REF!</v>
      </c>
    </row>
    <row r="22" spans="1:6" ht="22.5">
      <c r="B22" s="53" t="s">
        <v>115</v>
      </c>
      <c r="C22" s="50" t="s">
        <v>150</v>
      </c>
      <c r="D22" s="54" t="e">
        <f>#REF!</f>
        <v>#REF!</v>
      </c>
      <c r="E22" s="54" t="e">
        <f>#REF!</f>
        <v>#REF!</v>
      </c>
      <c r="F22" s="54" t="e">
        <f>#REF!</f>
        <v>#REF!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68"/>
  <sheetViews>
    <sheetView topLeftCell="A175" workbookViewId="0">
      <selection activeCell="I204" sqref="I204"/>
    </sheetView>
  </sheetViews>
  <sheetFormatPr defaultColWidth="9.140625" defaultRowHeight="15"/>
  <cols>
    <col min="1" max="1" width="20.28515625" style="4" customWidth="1"/>
    <col min="2" max="2" width="15.85546875" style="4" customWidth="1"/>
    <col min="3" max="3" width="17.5703125" style="4" customWidth="1"/>
    <col min="4" max="4" width="19" style="4" customWidth="1"/>
    <col min="5" max="5" width="9.140625" style="4"/>
    <col min="6" max="6" width="14.7109375" style="4" customWidth="1"/>
    <col min="7" max="9" width="10.85546875" style="4" bestFit="1" customWidth="1"/>
    <col min="10" max="16384" width="9.140625" style="4"/>
  </cols>
  <sheetData>
    <row r="2" spans="1:9">
      <c r="A2" s="353"/>
      <c r="B2" s="353"/>
      <c r="C2" s="353"/>
      <c r="D2" s="353"/>
      <c r="E2" s="353"/>
      <c r="F2" s="353"/>
      <c r="G2" s="352" t="s">
        <v>359</v>
      </c>
      <c r="H2" s="352"/>
      <c r="I2" s="352"/>
    </row>
    <row r="3" spans="1:9" ht="51.75">
      <c r="A3" s="158" t="s">
        <v>355</v>
      </c>
      <c r="B3" s="158" t="s">
        <v>356</v>
      </c>
      <c r="C3" s="158" t="s">
        <v>1</v>
      </c>
      <c r="D3" s="158" t="s">
        <v>357</v>
      </c>
      <c r="E3" s="158" t="s">
        <v>144</v>
      </c>
      <c r="F3" s="158" t="s">
        <v>358</v>
      </c>
      <c r="G3" s="158" t="s">
        <v>146</v>
      </c>
      <c r="H3" s="158" t="s">
        <v>7</v>
      </c>
      <c r="I3" s="158" t="s">
        <v>6</v>
      </c>
    </row>
    <row r="4" spans="1:9" ht="128.25" hidden="1">
      <c r="A4" s="159" t="s">
        <v>360</v>
      </c>
      <c r="B4" s="1" t="s">
        <v>374</v>
      </c>
      <c r="C4" s="1" t="s">
        <v>361</v>
      </c>
      <c r="D4" s="1" t="s">
        <v>362</v>
      </c>
      <c r="E4" s="160"/>
      <c r="F4" s="160"/>
      <c r="G4" s="103">
        <v>0</v>
      </c>
      <c r="H4" s="103">
        <v>0</v>
      </c>
      <c r="I4" s="103">
        <v>0</v>
      </c>
    </row>
    <row r="5" spans="1:9" ht="128.25" hidden="1">
      <c r="A5" s="159" t="s">
        <v>360</v>
      </c>
      <c r="B5" s="1" t="s">
        <v>374</v>
      </c>
      <c r="C5" s="1" t="s">
        <v>361</v>
      </c>
      <c r="D5" s="1" t="s">
        <v>364</v>
      </c>
      <c r="E5" s="160"/>
      <c r="F5" s="160"/>
      <c r="G5" s="103">
        <v>0</v>
      </c>
      <c r="H5" s="103">
        <v>0</v>
      </c>
      <c r="I5" s="103">
        <v>0</v>
      </c>
    </row>
    <row r="6" spans="1:9" ht="128.25" hidden="1">
      <c r="A6" s="159" t="s">
        <v>360</v>
      </c>
      <c r="B6" s="1" t="s">
        <v>374</v>
      </c>
      <c r="C6" s="1" t="s">
        <v>361</v>
      </c>
      <c r="D6" s="1" t="s">
        <v>363</v>
      </c>
      <c r="E6" s="160"/>
      <c r="F6" s="160"/>
      <c r="G6" s="103">
        <v>0</v>
      </c>
      <c r="H6" s="103">
        <v>0</v>
      </c>
      <c r="I6" s="103">
        <v>0</v>
      </c>
    </row>
    <row r="7" spans="1:9" ht="140.25" hidden="1">
      <c r="A7" s="1" t="s">
        <v>360</v>
      </c>
      <c r="B7" s="1" t="s">
        <v>374</v>
      </c>
      <c r="C7" s="1" t="s">
        <v>361</v>
      </c>
      <c r="D7" s="1" t="s">
        <v>365</v>
      </c>
      <c r="E7" s="160"/>
      <c r="F7" s="160"/>
      <c r="G7" s="103">
        <v>0</v>
      </c>
      <c r="H7" s="103">
        <v>0</v>
      </c>
      <c r="I7" s="103">
        <v>0</v>
      </c>
    </row>
    <row r="8" spans="1:9" ht="208.5" hidden="1" customHeight="1">
      <c r="A8" s="1" t="s">
        <v>360</v>
      </c>
      <c r="B8" s="1" t="s">
        <v>374</v>
      </c>
      <c r="C8" s="1" t="s">
        <v>367</v>
      </c>
      <c r="D8" s="1" t="s">
        <v>366</v>
      </c>
      <c r="E8" s="160"/>
      <c r="F8" s="160"/>
      <c r="G8" s="103">
        <v>0</v>
      </c>
      <c r="H8" s="103">
        <v>0</v>
      </c>
      <c r="I8" s="103">
        <v>0</v>
      </c>
    </row>
    <row r="9" spans="1:9" ht="204" hidden="1">
      <c r="A9" s="1" t="s">
        <v>360</v>
      </c>
      <c r="B9" s="1" t="s">
        <v>374</v>
      </c>
      <c r="C9" s="1" t="s">
        <v>367</v>
      </c>
      <c r="D9" s="1" t="s">
        <v>368</v>
      </c>
      <c r="E9" s="160"/>
      <c r="F9" s="160"/>
      <c r="G9" s="103">
        <v>0</v>
      </c>
      <c r="H9" s="103">
        <v>0</v>
      </c>
      <c r="I9" s="103">
        <v>0</v>
      </c>
    </row>
    <row r="10" spans="1:9" ht="191.25" hidden="1">
      <c r="A10" s="1" t="s">
        <v>360</v>
      </c>
      <c r="B10" s="1" t="s">
        <v>374</v>
      </c>
      <c r="C10" s="1" t="s">
        <v>369</v>
      </c>
      <c r="D10" s="1" t="s">
        <v>370</v>
      </c>
      <c r="E10" s="160"/>
      <c r="F10" s="160"/>
      <c r="G10" s="103">
        <v>0</v>
      </c>
      <c r="H10" s="103">
        <v>0</v>
      </c>
      <c r="I10" s="103">
        <v>0</v>
      </c>
    </row>
    <row r="11" spans="1:9" ht="191.25" hidden="1">
      <c r="A11" s="1" t="s">
        <v>360</v>
      </c>
      <c r="B11" s="1" t="s">
        <v>374</v>
      </c>
      <c r="C11" s="1" t="s">
        <v>369</v>
      </c>
      <c r="D11" s="1" t="s">
        <v>371</v>
      </c>
      <c r="E11" s="160"/>
      <c r="F11" s="160"/>
      <c r="G11" s="103">
        <v>0</v>
      </c>
      <c r="H11" s="103">
        <v>0</v>
      </c>
      <c r="I11" s="103">
        <v>0</v>
      </c>
    </row>
    <row r="12" spans="1:9" ht="153">
      <c r="A12" s="1" t="s">
        <v>360</v>
      </c>
      <c r="B12" s="1" t="s">
        <v>374</v>
      </c>
      <c r="C12" s="1" t="s">
        <v>372</v>
      </c>
      <c r="D12" s="1" t="s">
        <v>373</v>
      </c>
      <c r="E12" s="3">
        <v>262</v>
      </c>
      <c r="F12" s="156" t="s">
        <v>22</v>
      </c>
      <c r="G12" s="157">
        <v>3815.6</v>
      </c>
      <c r="H12" s="157">
        <v>4044.5</v>
      </c>
      <c r="I12" s="157">
        <v>4287.5</v>
      </c>
    </row>
    <row r="13" spans="1:9" ht="178.5" hidden="1">
      <c r="A13" s="154" t="s">
        <v>360</v>
      </c>
      <c r="B13" s="154" t="s">
        <v>375</v>
      </c>
      <c r="C13" s="154" t="s">
        <v>377</v>
      </c>
      <c r="D13" s="154" t="s">
        <v>376</v>
      </c>
      <c r="E13" s="155">
        <v>226</v>
      </c>
      <c r="F13" s="155" t="s">
        <v>330</v>
      </c>
      <c r="G13" s="153">
        <v>100</v>
      </c>
      <c r="H13" s="153">
        <v>0</v>
      </c>
      <c r="I13" s="153">
        <v>0</v>
      </c>
    </row>
    <row r="14" spans="1:9" ht="178.5" hidden="1">
      <c r="A14" s="154" t="s">
        <v>360</v>
      </c>
      <c r="B14" s="154" t="s">
        <v>375</v>
      </c>
      <c r="C14" s="154" t="s">
        <v>377</v>
      </c>
      <c r="D14" s="154" t="s">
        <v>378</v>
      </c>
      <c r="E14" s="155">
        <v>226</v>
      </c>
      <c r="F14" s="155" t="s">
        <v>330</v>
      </c>
      <c r="G14" s="153">
        <v>0</v>
      </c>
      <c r="H14" s="153">
        <v>0</v>
      </c>
      <c r="I14" s="153">
        <v>0</v>
      </c>
    </row>
    <row r="15" spans="1:9" ht="178.5" hidden="1">
      <c r="A15" s="154" t="s">
        <v>360</v>
      </c>
      <c r="B15" s="154" t="s">
        <v>375</v>
      </c>
      <c r="C15" s="154" t="s">
        <v>377</v>
      </c>
      <c r="D15" s="154" t="s">
        <v>379</v>
      </c>
      <c r="E15" s="155">
        <v>226</v>
      </c>
      <c r="F15" s="155" t="s">
        <v>330</v>
      </c>
      <c r="G15" s="153">
        <v>0</v>
      </c>
      <c r="H15" s="153">
        <v>0</v>
      </c>
      <c r="I15" s="153">
        <v>0</v>
      </c>
    </row>
    <row r="16" spans="1:9" ht="178.5" hidden="1">
      <c r="A16" s="154" t="s">
        <v>360</v>
      </c>
      <c r="B16" s="154" t="s">
        <v>375</v>
      </c>
      <c r="C16" s="154" t="s">
        <v>377</v>
      </c>
      <c r="D16" s="154" t="s">
        <v>380</v>
      </c>
      <c r="E16" s="155">
        <v>226</v>
      </c>
      <c r="F16" s="155" t="s">
        <v>330</v>
      </c>
      <c r="G16" s="153">
        <v>0</v>
      </c>
      <c r="H16" s="153">
        <v>0</v>
      </c>
      <c r="I16" s="153">
        <v>0</v>
      </c>
    </row>
    <row r="17" spans="1:9" ht="178.5" hidden="1">
      <c r="A17" s="154" t="s">
        <v>360</v>
      </c>
      <c r="B17" s="154" t="s">
        <v>375</v>
      </c>
      <c r="C17" s="154" t="s">
        <v>377</v>
      </c>
      <c r="D17" s="154" t="s">
        <v>381</v>
      </c>
      <c r="E17" s="155">
        <v>226</v>
      </c>
      <c r="F17" s="155" t="s">
        <v>330</v>
      </c>
      <c r="G17" s="153">
        <v>50</v>
      </c>
      <c r="H17" s="153">
        <v>0</v>
      </c>
      <c r="I17" s="153">
        <v>0</v>
      </c>
    </row>
    <row r="18" spans="1:9" ht="178.5" hidden="1">
      <c r="A18" s="154" t="s">
        <v>360</v>
      </c>
      <c r="B18" s="154" t="s">
        <v>375</v>
      </c>
      <c r="C18" s="154" t="s">
        <v>382</v>
      </c>
      <c r="D18" s="154" t="s">
        <v>383</v>
      </c>
      <c r="E18" s="155">
        <v>226</v>
      </c>
      <c r="F18" s="155" t="s">
        <v>353</v>
      </c>
      <c r="G18" s="153">
        <v>0</v>
      </c>
      <c r="H18" s="153">
        <v>0</v>
      </c>
      <c r="I18" s="153">
        <v>0</v>
      </c>
    </row>
    <row r="19" spans="1:9" ht="178.5" hidden="1">
      <c r="A19" s="154" t="s">
        <v>360</v>
      </c>
      <c r="B19" s="154" t="s">
        <v>375</v>
      </c>
      <c r="C19" s="154" t="s">
        <v>382</v>
      </c>
      <c r="D19" s="154" t="s">
        <v>384</v>
      </c>
      <c r="E19" s="155">
        <v>226</v>
      </c>
      <c r="F19" s="155" t="s">
        <v>353</v>
      </c>
      <c r="G19" s="153">
        <v>0</v>
      </c>
      <c r="H19" s="153">
        <v>0</v>
      </c>
      <c r="I19" s="153">
        <v>0</v>
      </c>
    </row>
    <row r="20" spans="1:9" ht="178.5">
      <c r="A20" s="154" t="s">
        <v>360</v>
      </c>
      <c r="B20" s="154" t="s">
        <v>375</v>
      </c>
      <c r="C20" s="154" t="s">
        <v>385</v>
      </c>
      <c r="D20" s="154" t="s">
        <v>386</v>
      </c>
      <c r="E20" s="155">
        <v>226</v>
      </c>
      <c r="F20" s="155" t="s">
        <v>353</v>
      </c>
      <c r="G20" s="153">
        <v>800</v>
      </c>
      <c r="H20" s="153">
        <v>400</v>
      </c>
      <c r="I20" s="153">
        <v>400</v>
      </c>
    </row>
    <row r="21" spans="1:9" ht="178.5">
      <c r="A21" s="154" t="s">
        <v>360</v>
      </c>
      <c r="B21" s="154" t="s">
        <v>375</v>
      </c>
      <c r="C21" s="154" t="s">
        <v>385</v>
      </c>
      <c r="D21" s="154" t="s">
        <v>387</v>
      </c>
      <c r="E21" s="155">
        <v>226</v>
      </c>
      <c r="F21" s="155" t="s">
        <v>353</v>
      </c>
      <c r="G21" s="153">
        <v>350</v>
      </c>
      <c r="H21" s="153">
        <v>350</v>
      </c>
      <c r="I21" s="153">
        <v>350</v>
      </c>
    </row>
    <row r="22" spans="1:9" ht="178.5">
      <c r="A22" s="154" t="s">
        <v>360</v>
      </c>
      <c r="B22" s="154" t="s">
        <v>375</v>
      </c>
      <c r="C22" s="154" t="s">
        <v>385</v>
      </c>
      <c r="D22" s="154" t="s">
        <v>388</v>
      </c>
      <c r="E22" s="155">
        <v>226</v>
      </c>
      <c r="F22" s="155" t="s">
        <v>353</v>
      </c>
      <c r="G22" s="153">
        <v>120</v>
      </c>
      <c r="H22" s="153">
        <v>0</v>
      </c>
      <c r="I22" s="153">
        <v>0</v>
      </c>
    </row>
    <row r="23" spans="1:9" ht="178.5" hidden="1">
      <c r="A23" s="154" t="s">
        <v>360</v>
      </c>
      <c r="B23" s="154" t="s">
        <v>375</v>
      </c>
      <c r="C23" s="154" t="s">
        <v>389</v>
      </c>
      <c r="D23" s="154" t="s">
        <v>390</v>
      </c>
      <c r="E23" s="155">
        <v>226</v>
      </c>
      <c r="F23" s="152" t="s">
        <v>341</v>
      </c>
      <c r="G23" s="153">
        <v>0</v>
      </c>
      <c r="H23" s="153">
        <v>0</v>
      </c>
      <c r="I23" s="153">
        <v>0</v>
      </c>
    </row>
    <row r="24" spans="1:9" ht="178.5" hidden="1">
      <c r="A24" s="154" t="s">
        <v>360</v>
      </c>
      <c r="B24" s="154" t="s">
        <v>375</v>
      </c>
      <c r="C24" s="154" t="s">
        <v>389</v>
      </c>
      <c r="D24" s="154" t="s">
        <v>391</v>
      </c>
      <c r="E24" s="155">
        <v>226</v>
      </c>
      <c r="F24" s="152" t="s">
        <v>341</v>
      </c>
      <c r="G24" s="153">
        <v>0</v>
      </c>
      <c r="H24" s="153">
        <v>0</v>
      </c>
      <c r="I24" s="153">
        <v>0</v>
      </c>
    </row>
    <row r="25" spans="1:9" ht="178.5" hidden="1">
      <c r="A25" s="154" t="s">
        <v>360</v>
      </c>
      <c r="B25" s="154" t="s">
        <v>375</v>
      </c>
      <c r="C25" s="154" t="s">
        <v>389</v>
      </c>
      <c r="D25" s="154" t="s">
        <v>392</v>
      </c>
      <c r="E25" s="155">
        <v>226</v>
      </c>
      <c r="F25" s="152" t="s">
        <v>341</v>
      </c>
      <c r="G25" s="153">
        <v>0</v>
      </c>
      <c r="H25" s="153">
        <v>0</v>
      </c>
      <c r="I25" s="153">
        <v>0</v>
      </c>
    </row>
    <row r="26" spans="1:9" ht="178.5">
      <c r="A26" s="154" t="s">
        <v>360</v>
      </c>
      <c r="B26" s="154" t="s">
        <v>375</v>
      </c>
      <c r="C26" s="154" t="s">
        <v>389</v>
      </c>
      <c r="D26" s="154" t="s">
        <v>393</v>
      </c>
      <c r="E26" s="155">
        <v>226</v>
      </c>
      <c r="F26" s="155" t="s">
        <v>353</v>
      </c>
      <c r="G26" s="153">
        <v>100</v>
      </c>
      <c r="H26" s="153">
        <v>0</v>
      </c>
      <c r="I26" s="153">
        <v>0</v>
      </c>
    </row>
    <row r="27" spans="1:9" ht="178.5" hidden="1">
      <c r="A27" s="154" t="s">
        <v>360</v>
      </c>
      <c r="B27" s="154" t="s">
        <v>375</v>
      </c>
      <c r="C27" s="154" t="s">
        <v>389</v>
      </c>
      <c r="D27" s="154" t="s">
        <v>394</v>
      </c>
      <c r="E27" s="155">
        <v>226</v>
      </c>
      <c r="F27" s="152" t="s">
        <v>526</v>
      </c>
      <c r="G27" s="153">
        <v>0</v>
      </c>
      <c r="H27" s="153">
        <v>0</v>
      </c>
      <c r="I27" s="153">
        <v>0</v>
      </c>
    </row>
    <row r="28" spans="1:9" ht="178.5" hidden="1">
      <c r="A28" s="154" t="s">
        <v>360</v>
      </c>
      <c r="B28" s="154" t="s">
        <v>375</v>
      </c>
      <c r="C28" s="154" t="s">
        <v>395</v>
      </c>
      <c r="D28" s="154"/>
      <c r="E28" s="161"/>
      <c r="F28" s="161"/>
      <c r="G28" s="153"/>
      <c r="H28" s="153"/>
      <c r="I28" s="153"/>
    </row>
    <row r="29" spans="1:9" ht="178.5" hidden="1">
      <c r="A29" s="154" t="s">
        <v>360</v>
      </c>
      <c r="B29" s="154" t="s">
        <v>375</v>
      </c>
      <c r="C29" s="154" t="s">
        <v>396</v>
      </c>
      <c r="D29" s="154"/>
      <c r="E29" s="161"/>
      <c r="F29" s="161"/>
      <c r="G29" s="153"/>
      <c r="H29" s="153"/>
      <c r="I29" s="153"/>
    </row>
    <row r="30" spans="1:9" ht="178.5" hidden="1">
      <c r="A30" s="154" t="s">
        <v>360</v>
      </c>
      <c r="B30" s="154" t="s">
        <v>375</v>
      </c>
      <c r="C30" s="154" t="s">
        <v>397</v>
      </c>
      <c r="D30" s="154"/>
      <c r="E30" s="161"/>
      <c r="F30" s="161"/>
      <c r="G30" s="153"/>
      <c r="H30" s="153"/>
      <c r="I30" s="153"/>
    </row>
    <row r="31" spans="1:9" ht="178.5">
      <c r="A31" s="154" t="s">
        <v>360</v>
      </c>
      <c r="B31" s="154" t="s">
        <v>375</v>
      </c>
      <c r="C31" s="154" t="s">
        <v>398</v>
      </c>
      <c r="D31" s="154" t="s">
        <v>536</v>
      </c>
      <c r="E31" s="155">
        <v>226</v>
      </c>
      <c r="F31" s="152" t="s">
        <v>530</v>
      </c>
      <c r="G31" s="153">
        <v>70</v>
      </c>
      <c r="H31" s="153">
        <v>0</v>
      </c>
      <c r="I31" s="153">
        <v>0</v>
      </c>
    </row>
    <row r="32" spans="1:9" ht="178.5">
      <c r="A32" s="154" t="s">
        <v>360</v>
      </c>
      <c r="B32" s="154" t="s">
        <v>375</v>
      </c>
      <c r="C32" s="154" t="s">
        <v>398</v>
      </c>
      <c r="D32" s="154" t="s">
        <v>537</v>
      </c>
      <c r="E32" s="155">
        <v>226</v>
      </c>
      <c r="F32" s="152" t="s">
        <v>530</v>
      </c>
      <c r="G32" s="153">
        <v>30</v>
      </c>
      <c r="H32" s="153">
        <v>0</v>
      </c>
      <c r="I32" s="153">
        <v>0</v>
      </c>
    </row>
    <row r="33" spans="1:9" ht="191.25" customHeight="1">
      <c r="A33" s="354" t="s">
        <v>360</v>
      </c>
      <c r="B33" s="354" t="s">
        <v>399</v>
      </c>
      <c r="C33" s="354" t="s">
        <v>400</v>
      </c>
      <c r="D33" s="354" t="s">
        <v>401</v>
      </c>
      <c r="E33" s="155">
        <v>225</v>
      </c>
      <c r="F33" s="162" t="s">
        <v>353</v>
      </c>
      <c r="G33" s="153">
        <v>5530</v>
      </c>
      <c r="H33" s="153">
        <v>5530</v>
      </c>
      <c r="I33" s="153">
        <v>5530</v>
      </c>
    </row>
    <row r="34" spans="1:9" ht="26.25">
      <c r="A34" s="356"/>
      <c r="B34" s="356"/>
      <c r="C34" s="356"/>
      <c r="D34" s="356"/>
      <c r="E34" s="155">
        <v>225</v>
      </c>
      <c r="F34" s="158" t="s">
        <v>527</v>
      </c>
      <c r="G34" s="153">
        <v>112</v>
      </c>
      <c r="H34" s="153">
        <v>112</v>
      </c>
      <c r="I34" s="153">
        <v>112</v>
      </c>
    </row>
    <row r="35" spans="1:9" ht="26.25">
      <c r="A35" s="356"/>
      <c r="B35" s="356"/>
      <c r="C35" s="356"/>
      <c r="D35" s="356"/>
      <c r="E35" s="155">
        <v>225</v>
      </c>
      <c r="F35" s="158" t="s">
        <v>231</v>
      </c>
      <c r="G35" s="153">
        <v>187</v>
      </c>
      <c r="H35" s="153">
        <v>187</v>
      </c>
      <c r="I35" s="153">
        <v>187</v>
      </c>
    </row>
    <row r="36" spans="1:9" ht="39">
      <c r="A36" s="356"/>
      <c r="B36" s="356"/>
      <c r="C36" s="356"/>
      <c r="D36" s="356"/>
      <c r="E36" s="155">
        <v>225</v>
      </c>
      <c r="F36" s="158" t="s">
        <v>232</v>
      </c>
      <c r="G36" s="153">
        <v>165</v>
      </c>
      <c r="H36" s="153">
        <v>165</v>
      </c>
      <c r="I36" s="153">
        <v>165</v>
      </c>
    </row>
    <row r="37" spans="1:9" ht="26.25">
      <c r="A37" s="356"/>
      <c r="B37" s="356"/>
      <c r="C37" s="356"/>
      <c r="D37" s="356"/>
      <c r="E37" s="155">
        <v>225</v>
      </c>
      <c r="F37" s="158" t="s">
        <v>528</v>
      </c>
      <c r="G37" s="153">
        <v>72</v>
      </c>
      <c r="H37" s="153">
        <v>72</v>
      </c>
      <c r="I37" s="153">
        <v>72</v>
      </c>
    </row>
    <row r="38" spans="1:9" ht="26.25">
      <c r="A38" s="355"/>
      <c r="B38" s="355"/>
      <c r="C38" s="355"/>
      <c r="D38" s="355"/>
      <c r="E38" s="155">
        <v>225</v>
      </c>
      <c r="F38" s="158" t="s">
        <v>529</v>
      </c>
      <c r="G38" s="153">
        <v>155.30000000000001</v>
      </c>
      <c r="H38" s="153">
        <v>155.30000000000001</v>
      </c>
      <c r="I38" s="153">
        <v>155.30000000000001</v>
      </c>
    </row>
    <row r="39" spans="1:9" ht="191.25">
      <c r="A39" s="154" t="s">
        <v>360</v>
      </c>
      <c r="B39" s="154" t="s">
        <v>399</v>
      </c>
      <c r="C39" s="154" t="s">
        <v>412</v>
      </c>
      <c r="D39" s="154" t="s">
        <v>402</v>
      </c>
      <c r="E39" s="155">
        <v>225</v>
      </c>
      <c r="F39" s="155" t="s">
        <v>353</v>
      </c>
      <c r="G39" s="153">
        <v>3000</v>
      </c>
      <c r="H39" s="153">
        <v>3000</v>
      </c>
      <c r="I39" s="153">
        <v>3000</v>
      </c>
    </row>
    <row r="40" spans="1:9" ht="191.25" customHeight="1">
      <c r="A40" s="354" t="s">
        <v>360</v>
      </c>
      <c r="B40" s="354" t="s">
        <v>399</v>
      </c>
      <c r="C40" s="354" t="s">
        <v>412</v>
      </c>
      <c r="D40" s="354" t="s">
        <v>403</v>
      </c>
      <c r="E40" s="155">
        <v>223</v>
      </c>
      <c r="F40" s="155" t="s">
        <v>353</v>
      </c>
      <c r="G40" s="72">
        <v>5283.3</v>
      </c>
      <c r="H40" s="72">
        <v>5283.3</v>
      </c>
      <c r="I40" s="72">
        <v>5283.3</v>
      </c>
    </row>
    <row r="41" spans="1:9" ht="26.25">
      <c r="A41" s="356"/>
      <c r="B41" s="356"/>
      <c r="C41" s="356"/>
      <c r="D41" s="356"/>
      <c r="E41" s="155">
        <v>223</v>
      </c>
      <c r="F41" s="158" t="s">
        <v>527</v>
      </c>
      <c r="G41" s="72">
        <v>786.2</v>
      </c>
      <c r="H41" s="72">
        <v>786.2</v>
      </c>
      <c r="I41" s="72">
        <v>786.2</v>
      </c>
    </row>
    <row r="42" spans="1:9" ht="26.25">
      <c r="A42" s="356"/>
      <c r="B42" s="356"/>
      <c r="C42" s="356"/>
      <c r="D42" s="356"/>
      <c r="E42" s="155">
        <v>223</v>
      </c>
      <c r="F42" s="158" t="s">
        <v>231</v>
      </c>
      <c r="G42" s="72">
        <v>190.6</v>
      </c>
      <c r="H42" s="72">
        <v>190.6</v>
      </c>
      <c r="I42" s="72">
        <v>190.6</v>
      </c>
    </row>
    <row r="43" spans="1:9" ht="39">
      <c r="A43" s="356"/>
      <c r="B43" s="356"/>
      <c r="C43" s="356"/>
      <c r="D43" s="356"/>
      <c r="E43" s="155">
        <v>223</v>
      </c>
      <c r="F43" s="158" t="s">
        <v>232</v>
      </c>
      <c r="G43" s="72">
        <v>602.6</v>
      </c>
      <c r="H43" s="72">
        <v>506.4</v>
      </c>
      <c r="I43" s="72">
        <v>506.4</v>
      </c>
    </row>
    <row r="44" spans="1:9" ht="26.25">
      <c r="A44" s="356"/>
      <c r="B44" s="356"/>
      <c r="C44" s="356"/>
      <c r="D44" s="356"/>
      <c r="E44" s="155">
        <v>223</v>
      </c>
      <c r="F44" s="158" t="s">
        <v>528</v>
      </c>
      <c r="G44" s="72">
        <v>131.9</v>
      </c>
      <c r="H44" s="72">
        <v>131.9</v>
      </c>
      <c r="I44" s="72">
        <v>131.9</v>
      </c>
    </row>
    <row r="45" spans="1:9" ht="26.25">
      <c r="A45" s="355"/>
      <c r="B45" s="355"/>
      <c r="C45" s="355"/>
      <c r="D45" s="355"/>
      <c r="E45" s="155">
        <v>223</v>
      </c>
      <c r="F45" s="158" t="s">
        <v>529</v>
      </c>
      <c r="G45" s="72">
        <v>698.5</v>
      </c>
      <c r="H45" s="72">
        <v>698.5</v>
      </c>
      <c r="I45" s="72">
        <v>698.5</v>
      </c>
    </row>
    <row r="46" spans="1:9" ht="191.25" customHeight="1">
      <c r="A46" s="354" t="s">
        <v>360</v>
      </c>
      <c r="B46" s="354" t="s">
        <v>399</v>
      </c>
      <c r="C46" s="354" t="s">
        <v>412</v>
      </c>
      <c r="D46" s="354" t="s">
        <v>404</v>
      </c>
      <c r="E46" s="155">
        <v>225</v>
      </c>
      <c r="F46" s="162" t="s">
        <v>353</v>
      </c>
      <c r="G46" s="153">
        <v>700</v>
      </c>
      <c r="H46" s="153">
        <v>700</v>
      </c>
      <c r="I46" s="153">
        <v>700</v>
      </c>
    </row>
    <row r="47" spans="1:9">
      <c r="A47" s="355"/>
      <c r="B47" s="355"/>
      <c r="C47" s="355"/>
      <c r="D47" s="355"/>
      <c r="E47" s="155">
        <v>223</v>
      </c>
      <c r="F47" s="161" t="s">
        <v>353</v>
      </c>
      <c r="G47" s="153">
        <v>96.2</v>
      </c>
      <c r="H47" s="153">
        <v>96.2</v>
      </c>
      <c r="I47" s="153">
        <v>96.2</v>
      </c>
    </row>
    <row r="48" spans="1:9" ht="191.25">
      <c r="A48" s="154" t="s">
        <v>360</v>
      </c>
      <c r="B48" s="154" t="s">
        <v>399</v>
      </c>
      <c r="C48" s="154" t="s">
        <v>412</v>
      </c>
      <c r="D48" s="154" t="s">
        <v>405</v>
      </c>
      <c r="E48" s="155">
        <v>225</v>
      </c>
      <c r="F48" s="155" t="s">
        <v>353</v>
      </c>
      <c r="G48" s="153">
        <v>49378.1</v>
      </c>
      <c r="H48" s="153">
        <v>49378.1</v>
      </c>
      <c r="I48" s="153">
        <v>49378.1</v>
      </c>
    </row>
    <row r="49" spans="1:9" ht="293.25">
      <c r="A49" s="154" t="s">
        <v>360</v>
      </c>
      <c r="B49" s="154" t="s">
        <v>399</v>
      </c>
      <c r="C49" s="154" t="s">
        <v>412</v>
      </c>
      <c r="D49" s="154" t="s">
        <v>406</v>
      </c>
      <c r="E49" s="155">
        <v>225</v>
      </c>
      <c r="F49" s="155" t="s">
        <v>353</v>
      </c>
      <c r="G49" s="153">
        <v>8038.9</v>
      </c>
      <c r="H49" s="153">
        <v>8038.9</v>
      </c>
      <c r="I49" s="153">
        <v>8038.9</v>
      </c>
    </row>
    <row r="50" spans="1:9" ht="191.25">
      <c r="A50" s="154" t="s">
        <v>360</v>
      </c>
      <c r="B50" s="154" t="s">
        <v>399</v>
      </c>
      <c r="C50" s="154" t="s">
        <v>400</v>
      </c>
      <c r="D50" s="154" t="s">
        <v>407</v>
      </c>
      <c r="E50" s="152">
        <v>226</v>
      </c>
      <c r="F50" s="155" t="s">
        <v>353</v>
      </c>
      <c r="G50" s="153">
        <v>3000</v>
      </c>
      <c r="H50" s="153">
        <v>3000</v>
      </c>
      <c r="I50" s="153">
        <v>3000</v>
      </c>
    </row>
    <row r="51" spans="1:9" ht="191.25">
      <c r="A51" s="154" t="s">
        <v>360</v>
      </c>
      <c r="B51" s="154" t="s">
        <v>399</v>
      </c>
      <c r="C51" s="154" t="s">
        <v>412</v>
      </c>
      <c r="D51" s="154" t="s">
        <v>408</v>
      </c>
      <c r="E51" s="152">
        <v>226</v>
      </c>
      <c r="F51" s="155" t="s">
        <v>353</v>
      </c>
      <c r="G51" s="153">
        <v>1000</v>
      </c>
      <c r="H51" s="153">
        <v>1000</v>
      </c>
      <c r="I51" s="153">
        <v>1000</v>
      </c>
    </row>
    <row r="52" spans="1:9" ht="191.25">
      <c r="A52" s="154" t="s">
        <v>360</v>
      </c>
      <c r="B52" s="154" t="s">
        <v>399</v>
      </c>
      <c r="C52" s="154" t="s">
        <v>412</v>
      </c>
      <c r="D52" s="154" t="s">
        <v>409</v>
      </c>
      <c r="E52" s="152">
        <v>226</v>
      </c>
      <c r="F52" s="155" t="s">
        <v>353</v>
      </c>
      <c r="G52" s="153">
        <v>11815.7</v>
      </c>
      <c r="H52" s="153">
        <v>8707.5</v>
      </c>
      <c r="I52" s="153">
        <v>8707.5</v>
      </c>
    </row>
    <row r="53" spans="1:9" ht="191.25">
      <c r="A53" s="154" t="s">
        <v>360</v>
      </c>
      <c r="B53" s="154" t="s">
        <v>399</v>
      </c>
      <c r="C53" s="154" t="s">
        <v>412</v>
      </c>
      <c r="D53" s="154" t="s">
        <v>410</v>
      </c>
      <c r="E53" s="152">
        <v>225</v>
      </c>
      <c r="F53" s="155" t="s">
        <v>353</v>
      </c>
      <c r="G53" s="153">
        <v>500</v>
      </c>
      <c r="H53" s="153">
        <v>500</v>
      </c>
      <c r="I53" s="153">
        <v>500</v>
      </c>
    </row>
    <row r="54" spans="1:9" ht="191.25">
      <c r="A54" s="154" t="s">
        <v>360</v>
      </c>
      <c r="B54" s="154" t="s">
        <v>399</v>
      </c>
      <c r="C54" s="154" t="s">
        <v>412</v>
      </c>
      <c r="D54" s="154" t="s">
        <v>411</v>
      </c>
      <c r="E54" s="152">
        <v>226</v>
      </c>
      <c r="F54" s="155" t="s">
        <v>353</v>
      </c>
      <c r="G54" s="153">
        <v>150</v>
      </c>
      <c r="H54" s="153">
        <v>150</v>
      </c>
      <c r="I54" s="153">
        <v>150</v>
      </c>
    </row>
    <row r="55" spans="1:9" ht="69.75" customHeight="1">
      <c r="A55" s="163" t="s">
        <v>360</v>
      </c>
      <c r="B55" s="354" t="s">
        <v>399</v>
      </c>
      <c r="C55" s="354" t="s">
        <v>412</v>
      </c>
      <c r="D55" s="354" t="s">
        <v>413</v>
      </c>
      <c r="E55" s="152">
        <v>226</v>
      </c>
      <c r="F55" s="152" t="s">
        <v>527</v>
      </c>
      <c r="G55" s="153">
        <v>236.7</v>
      </c>
      <c r="H55" s="153">
        <v>236.7</v>
      </c>
      <c r="I55" s="153">
        <v>236.7</v>
      </c>
    </row>
    <row r="56" spans="1:9" ht="25.5">
      <c r="A56" s="164"/>
      <c r="B56" s="356"/>
      <c r="C56" s="356"/>
      <c r="D56" s="356"/>
      <c r="E56" s="152">
        <v>226</v>
      </c>
      <c r="F56" s="152" t="s">
        <v>231</v>
      </c>
      <c r="G56" s="153">
        <v>274.60000000000002</v>
      </c>
      <c r="H56" s="153">
        <v>274.60000000000002</v>
      </c>
      <c r="I56" s="153">
        <v>274.60000000000002</v>
      </c>
    </row>
    <row r="57" spans="1:9" ht="38.25">
      <c r="A57" s="164"/>
      <c r="B57" s="356"/>
      <c r="C57" s="356"/>
      <c r="D57" s="356"/>
      <c r="E57" s="152">
        <v>226</v>
      </c>
      <c r="F57" s="152" t="s">
        <v>232</v>
      </c>
      <c r="G57" s="153">
        <v>349.7</v>
      </c>
      <c r="H57" s="153">
        <v>349.7</v>
      </c>
      <c r="I57" s="153">
        <v>349.7</v>
      </c>
    </row>
    <row r="58" spans="1:9" ht="25.5">
      <c r="A58" s="164"/>
      <c r="B58" s="356"/>
      <c r="C58" s="356"/>
      <c r="D58" s="356"/>
      <c r="E58" s="152">
        <v>226</v>
      </c>
      <c r="F58" s="152" t="s">
        <v>528</v>
      </c>
      <c r="G58" s="153">
        <v>174.3</v>
      </c>
      <c r="H58" s="153">
        <v>174.3</v>
      </c>
      <c r="I58" s="153">
        <v>174.3</v>
      </c>
    </row>
    <row r="59" spans="1:9" ht="25.5">
      <c r="A59" s="165"/>
      <c r="B59" s="356"/>
      <c r="C59" s="356"/>
      <c r="D59" s="356"/>
      <c r="E59" s="152">
        <v>226</v>
      </c>
      <c r="F59" s="152" t="s">
        <v>529</v>
      </c>
      <c r="G59" s="153">
        <v>244.7</v>
      </c>
      <c r="H59" s="153">
        <v>244.7</v>
      </c>
      <c r="I59" s="153">
        <v>244.7</v>
      </c>
    </row>
    <row r="60" spans="1:9" ht="25.5">
      <c r="A60" s="166"/>
      <c r="B60" s="355"/>
      <c r="C60" s="355"/>
      <c r="D60" s="355"/>
      <c r="E60" s="152">
        <v>226</v>
      </c>
      <c r="F60" s="152" t="s">
        <v>530</v>
      </c>
      <c r="G60" s="153">
        <v>137.80000000000001</v>
      </c>
      <c r="H60" s="153">
        <v>0</v>
      </c>
      <c r="I60" s="153">
        <v>0</v>
      </c>
    </row>
    <row r="61" spans="1:9" ht="191.25">
      <c r="A61" s="154" t="s">
        <v>360</v>
      </c>
      <c r="B61" s="154" t="s">
        <v>399</v>
      </c>
      <c r="C61" s="154" t="s">
        <v>412</v>
      </c>
      <c r="D61" s="154" t="s">
        <v>414</v>
      </c>
      <c r="E61" s="152">
        <v>226</v>
      </c>
      <c r="F61" s="152" t="s">
        <v>353</v>
      </c>
      <c r="G61" s="153">
        <v>1300</v>
      </c>
      <c r="H61" s="153">
        <v>1000</v>
      </c>
      <c r="I61" s="153">
        <v>0</v>
      </c>
    </row>
    <row r="62" spans="1:9" ht="191.25" hidden="1">
      <c r="A62" s="154" t="s">
        <v>360</v>
      </c>
      <c r="B62" s="154" t="s">
        <v>399</v>
      </c>
      <c r="C62" s="154" t="s">
        <v>412</v>
      </c>
      <c r="D62" s="154" t="s">
        <v>415</v>
      </c>
      <c r="E62" s="152">
        <v>226</v>
      </c>
      <c r="F62" s="152" t="s">
        <v>107</v>
      </c>
      <c r="G62" s="153">
        <v>0</v>
      </c>
      <c r="H62" s="153">
        <v>0</v>
      </c>
      <c r="I62" s="153">
        <v>0</v>
      </c>
    </row>
    <row r="63" spans="1:9" ht="191.25" hidden="1">
      <c r="A63" s="154" t="s">
        <v>360</v>
      </c>
      <c r="B63" s="154" t="s">
        <v>399</v>
      </c>
      <c r="C63" s="154" t="s">
        <v>412</v>
      </c>
      <c r="D63" s="154" t="s">
        <v>416</v>
      </c>
      <c r="E63" s="152">
        <v>226</v>
      </c>
      <c r="F63" s="152" t="s">
        <v>353</v>
      </c>
      <c r="G63" s="153">
        <v>0</v>
      </c>
      <c r="H63" s="153">
        <v>0</v>
      </c>
      <c r="I63" s="153">
        <v>0</v>
      </c>
    </row>
    <row r="64" spans="1:9" ht="191.25" hidden="1">
      <c r="A64" s="154" t="s">
        <v>360</v>
      </c>
      <c r="B64" s="154" t="s">
        <v>399</v>
      </c>
      <c r="C64" s="154" t="s">
        <v>412</v>
      </c>
      <c r="D64" s="154" t="s">
        <v>417</v>
      </c>
      <c r="E64" s="152">
        <v>310</v>
      </c>
      <c r="F64" s="152" t="s">
        <v>353</v>
      </c>
      <c r="G64" s="153">
        <v>0</v>
      </c>
      <c r="H64" s="153">
        <v>0</v>
      </c>
      <c r="I64" s="153">
        <v>0</v>
      </c>
    </row>
    <row r="65" spans="1:9" ht="191.25">
      <c r="A65" s="154" t="s">
        <v>360</v>
      </c>
      <c r="B65" s="154" t="s">
        <v>399</v>
      </c>
      <c r="C65" s="154" t="s">
        <v>412</v>
      </c>
      <c r="D65" s="154" t="s">
        <v>418</v>
      </c>
      <c r="E65" s="152">
        <v>290</v>
      </c>
      <c r="F65" s="152" t="s">
        <v>353</v>
      </c>
      <c r="G65" s="153">
        <v>200</v>
      </c>
      <c r="H65" s="153">
        <v>200</v>
      </c>
      <c r="I65" s="153">
        <v>200</v>
      </c>
    </row>
    <row r="66" spans="1:9" ht="191.25" hidden="1">
      <c r="A66" s="154" t="s">
        <v>360</v>
      </c>
      <c r="B66" s="154" t="s">
        <v>399</v>
      </c>
      <c r="C66" s="154" t="s">
        <v>412</v>
      </c>
      <c r="D66" s="154" t="s">
        <v>419</v>
      </c>
      <c r="E66" s="152">
        <v>310</v>
      </c>
      <c r="F66" s="152" t="s">
        <v>330</v>
      </c>
      <c r="G66" s="153">
        <v>0</v>
      </c>
      <c r="H66" s="153">
        <v>0</v>
      </c>
      <c r="I66" s="153">
        <v>0</v>
      </c>
    </row>
    <row r="67" spans="1:9" ht="191.25">
      <c r="A67" s="154" t="s">
        <v>360</v>
      </c>
      <c r="B67" s="154" t="s">
        <v>399</v>
      </c>
      <c r="C67" s="154" t="s">
        <v>420</v>
      </c>
      <c r="D67" s="154" t="s">
        <v>421</v>
      </c>
      <c r="E67" s="152">
        <v>225</v>
      </c>
      <c r="F67" s="152" t="s">
        <v>353</v>
      </c>
      <c r="G67" s="153">
        <v>6375</v>
      </c>
      <c r="H67" s="153">
        <v>6375</v>
      </c>
      <c r="I67" s="153">
        <v>6375</v>
      </c>
    </row>
    <row r="68" spans="1:9" ht="191.25">
      <c r="A68" s="154" t="s">
        <v>360</v>
      </c>
      <c r="B68" s="154" t="s">
        <v>399</v>
      </c>
      <c r="C68" s="154" t="s">
        <v>422</v>
      </c>
      <c r="D68" s="154" t="s">
        <v>423</v>
      </c>
      <c r="E68" s="152">
        <v>242</v>
      </c>
      <c r="F68" s="152" t="s">
        <v>330</v>
      </c>
      <c r="G68" s="153">
        <v>3837.6</v>
      </c>
      <c r="H68" s="153">
        <v>3837.6</v>
      </c>
      <c r="I68" s="153">
        <v>3837.6</v>
      </c>
    </row>
    <row r="69" spans="1:9" ht="191.25" hidden="1">
      <c r="A69" s="154" t="s">
        <v>360</v>
      </c>
      <c r="B69" s="154" t="s">
        <v>399</v>
      </c>
      <c r="C69" s="154" t="s">
        <v>424</v>
      </c>
      <c r="D69" s="154" t="s">
        <v>425</v>
      </c>
      <c r="E69" s="152">
        <v>225</v>
      </c>
      <c r="F69" s="152" t="s">
        <v>353</v>
      </c>
      <c r="G69" s="153">
        <v>0</v>
      </c>
      <c r="H69" s="153">
        <v>0</v>
      </c>
      <c r="I69" s="153">
        <v>0</v>
      </c>
    </row>
    <row r="70" spans="1:9" ht="191.25" hidden="1">
      <c r="A70" s="154" t="s">
        <v>360</v>
      </c>
      <c r="B70" s="154" t="s">
        <v>399</v>
      </c>
      <c r="C70" s="154" t="s">
        <v>424</v>
      </c>
      <c r="D70" s="154" t="s">
        <v>426</v>
      </c>
      <c r="E70" s="152">
        <v>225</v>
      </c>
      <c r="F70" s="152" t="s">
        <v>353</v>
      </c>
      <c r="G70" s="153">
        <v>0</v>
      </c>
      <c r="H70" s="153">
        <v>0</v>
      </c>
      <c r="I70" s="153">
        <v>0</v>
      </c>
    </row>
    <row r="71" spans="1:9" ht="191.25" hidden="1">
      <c r="A71" s="154" t="s">
        <v>360</v>
      </c>
      <c r="B71" s="154" t="s">
        <v>399</v>
      </c>
      <c r="C71" s="154" t="s">
        <v>424</v>
      </c>
      <c r="D71" s="154" t="s">
        <v>427</v>
      </c>
      <c r="E71" s="152">
        <v>225</v>
      </c>
      <c r="F71" s="152" t="s">
        <v>353</v>
      </c>
      <c r="G71" s="153">
        <v>0</v>
      </c>
      <c r="H71" s="153">
        <v>0</v>
      </c>
      <c r="I71" s="153">
        <v>0</v>
      </c>
    </row>
    <row r="72" spans="1:9" ht="191.25" hidden="1">
      <c r="A72" s="154" t="s">
        <v>360</v>
      </c>
      <c r="B72" s="154" t="s">
        <v>399</v>
      </c>
      <c r="C72" s="154" t="s">
        <v>424</v>
      </c>
      <c r="D72" s="154" t="s">
        <v>428</v>
      </c>
      <c r="E72" s="152">
        <v>225</v>
      </c>
      <c r="F72" s="152" t="s">
        <v>353</v>
      </c>
      <c r="G72" s="153">
        <v>0</v>
      </c>
      <c r="H72" s="153">
        <v>0</v>
      </c>
      <c r="I72" s="153">
        <v>0</v>
      </c>
    </row>
    <row r="73" spans="1:9" ht="191.25" hidden="1">
      <c r="A73" s="154" t="s">
        <v>360</v>
      </c>
      <c r="B73" s="154" t="s">
        <v>399</v>
      </c>
      <c r="C73" s="154" t="s">
        <v>424</v>
      </c>
      <c r="D73" s="154" t="s">
        <v>429</v>
      </c>
      <c r="E73" s="152">
        <v>225</v>
      </c>
      <c r="F73" s="152" t="s">
        <v>107</v>
      </c>
      <c r="G73" s="153">
        <v>0</v>
      </c>
      <c r="H73" s="153">
        <v>0</v>
      </c>
      <c r="I73" s="153">
        <v>0</v>
      </c>
    </row>
    <row r="74" spans="1:9" ht="191.25">
      <c r="A74" s="154" t="s">
        <v>360</v>
      </c>
      <c r="B74" s="154" t="s">
        <v>399</v>
      </c>
      <c r="C74" s="154" t="s">
        <v>424</v>
      </c>
      <c r="D74" s="154" t="s">
        <v>430</v>
      </c>
      <c r="E74" s="152">
        <v>225</v>
      </c>
      <c r="F74" s="152" t="s">
        <v>107</v>
      </c>
      <c r="G74" s="153">
        <v>43526.8</v>
      </c>
      <c r="H74" s="153">
        <v>0</v>
      </c>
      <c r="I74" s="153">
        <v>0</v>
      </c>
    </row>
    <row r="75" spans="1:9" ht="191.25" hidden="1">
      <c r="A75" s="154" t="s">
        <v>360</v>
      </c>
      <c r="B75" s="154" t="s">
        <v>399</v>
      </c>
      <c r="C75" s="154" t="s">
        <v>431</v>
      </c>
      <c r="D75" s="154" t="s">
        <v>432</v>
      </c>
      <c r="E75" s="152">
        <v>310</v>
      </c>
      <c r="F75" s="152" t="s">
        <v>353</v>
      </c>
      <c r="G75" s="153">
        <v>0</v>
      </c>
      <c r="H75" s="153">
        <v>0</v>
      </c>
      <c r="I75" s="153">
        <v>0</v>
      </c>
    </row>
    <row r="76" spans="1:9" ht="64.5" customHeight="1">
      <c r="A76" s="354" t="s">
        <v>360</v>
      </c>
      <c r="B76" s="354" t="s">
        <v>399</v>
      </c>
      <c r="C76" s="354" t="s">
        <v>431</v>
      </c>
      <c r="D76" s="354" t="s">
        <v>433</v>
      </c>
      <c r="E76" s="158">
        <v>225</v>
      </c>
      <c r="F76" s="152" t="s">
        <v>527</v>
      </c>
      <c r="G76" s="153">
        <v>23</v>
      </c>
      <c r="H76" s="153">
        <v>23</v>
      </c>
      <c r="I76" s="153">
        <v>23</v>
      </c>
    </row>
    <row r="77" spans="1:9" ht="25.5">
      <c r="A77" s="356"/>
      <c r="B77" s="356"/>
      <c r="C77" s="356"/>
      <c r="D77" s="356"/>
      <c r="E77" s="158">
        <v>225</v>
      </c>
      <c r="F77" s="152" t="s">
        <v>231</v>
      </c>
      <c r="G77" s="153">
        <v>0</v>
      </c>
      <c r="H77" s="153">
        <v>0</v>
      </c>
      <c r="I77" s="153">
        <v>0</v>
      </c>
    </row>
    <row r="78" spans="1:9" ht="38.25">
      <c r="A78" s="356"/>
      <c r="B78" s="356"/>
      <c r="C78" s="356"/>
      <c r="D78" s="356"/>
      <c r="E78" s="158">
        <v>225</v>
      </c>
      <c r="F78" s="152" t="s">
        <v>232</v>
      </c>
      <c r="G78" s="153">
        <v>80</v>
      </c>
      <c r="H78" s="153">
        <v>80</v>
      </c>
      <c r="I78" s="153">
        <v>80</v>
      </c>
    </row>
    <row r="79" spans="1:9" ht="25.5">
      <c r="A79" s="356"/>
      <c r="B79" s="356"/>
      <c r="C79" s="356"/>
      <c r="D79" s="356"/>
      <c r="E79" s="158">
        <v>225</v>
      </c>
      <c r="F79" s="152" t="s">
        <v>528</v>
      </c>
      <c r="G79" s="153">
        <v>59</v>
      </c>
      <c r="H79" s="153">
        <v>59</v>
      </c>
      <c r="I79" s="153">
        <v>59</v>
      </c>
    </row>
    <row r="80" spans="1:9" ht="25.5">
      <c r="A80" s="355"/>
      <c r="B80" s="355"/>
      <c r="C80" s="355"/>
      <c r="D80" s="355"/>
      <c r="E80" s="158">
        <v>225</v>
      </c>
      <c r="F80" s="152" t="s">
        <v>529</v>
      </c>
      <c r="G80" s="153">
        <v>21</v>
      </c>
      <c r="H80" s="153">
        <v>21</v>
      </c>
      <c r="I80" s="153">
        <v>21</v>
      </c>
    </row>
    <row r="81" spans="1:12" ht="191.25">
      <c r="A81" s="154" t="s">
        <v>360</v>
      </c>
      <c r="B81" s="154" t="s">
        <v>399</v>
      </c>
      <c r="C81" s="154" t="s">
        <v>431</v>
      </c>
      <c r="D81" s="154" t="s">
        <v>434</v>
      </c>
      <c r="E81" s="152">
        <v>242</v>
      </c>
      <c r="F81" s="152" t="s">
        <v>353</v>
      </c>
      <c r="G81" s="153">
        <v>11536.5</v>
      </c>
      <c r="H81" s="153">
        <v>11536.5</v>
      </c>
      <c r="I81" s="153">
        <v>11536.5</v>
      </c>
    </row>
    <row r="82" spans="1:12" ht="191.25">
      <c r="A82" s="154" t="s">
        <v>360</v>
      </c>
      <c r="B82" s="154" t="s">
        <v>399</v>
      </c>
      <c r="C82" s="154" t="s">
        <v>431</v>
      </c>
      <c r="D82" s="154" t="s">
        <v>435</v>
      </c>
      <c r="E82" s="152">
        <v>242</v>
      </c>
      <c r="F82" s="152" t="s">
        <v>353</v>
      </c>
      <c r="G82" s="153">
        <v>21249.3</v>
      </c>
      <c r="H82" s="153">
        <v>21249.3</v>
      </c>
      <c r="I82" s="153">
        <v>21249.3</v>
      </c>
    </row>
    <row r="83" spans="1:12" ht="191.25">
      <c r="A83" s="154" t="s">
        <v>360</v>
      </c>
      <c r="B83" s="154" t="s">
        <v>399</v>
      </c>
      <c r="C83" s="154" t="s">
        <v>431</v>
      </c>
      <c r="D83" s="154" t="s">
        <v>436</v>
      </c>
      <c r="E83" s="152">
        <v>242</v>
      </c>
      <c r="F83" s="152" t="s">
        <v>353</v>
      </c>
      <c r="G83" s="153">
        <v>360</v>
      </c>
      <c r="H83" s="153">
        <v>360</v>
      </c>
      <c r="I83" s="153">
        <v>360</v>
      </c>
    </row>
    <row r="84" spans="1:12" ht="191.25" hidden="1">
      <c r="A84" s="154" t="s">
        <v>360</v>
      </c>
      <c r="B84" s="154" t="s">
        <v>399</v>
      </c>
      <c r="C84" s="154" t="s">
        <v>431</v>
      </c>
      <c r="D84" s="154" t="s">
        <v>437</v>
      </c>
      <c r="E84" s="152">
        <v>225</v>
      </c>
      <c r="F84" s="152" t="s">
        <v>330</v>
      </c>
      <c r="G84" s="153">
        <v>3984</v>
      </c>
      <c r="H84" s="153">
        <v>3984</v>
      </c>
      <c r="I84" s="153">
        <v>3984</v>
      </c>
    </row>
    <row r="85" spans="1:12" ht="191.25" hidden="1">
      <c r="A85" s="154" t="s">
        <v>360</v>
      </c>
      <c r="B85" s="154" t="s">
        <v>399</v>
      </c>
      <c r="C85" s="154" t="s">
        <v>431</v>
      </c>
      <c r="D85" s="154" t="s">
        <v>438</v>
      </c>
      <c r="E85" s="152">
        <v>242</v>
      </c>
      <c r="F85" s="152" t="s">
        <v>353</v>
      </c>
      <c r="G85" s="153">
        <v>0</v>
      </c>
      <c r="H85" s="153">
        <v>0</v>
      </c>
      <c r="I85" s="153">
        <v>0</v>
      </c>
    </row>
    <row r="86" spans="1:12" ht="182.25" hidden="1" customHeight="1">
      <c r="A86" s="154" t="s">
        <v>360</v>
      </c>
      <c r="B86" s="154" t="s">
        <v>399</v>
      </c>
      <c r="C86" s="154" t="s">
        <v>431</v>
      </c>
      <c r="D86" s="154" t="s">
        <v>439</v>
      </c>
      <c r="E86" s="152">
        <v>310</v>
      </c>
      <c r="F86" s="152" t="s">
        <v>330</v>
      </c>
      <c r="G86" s="153">
        <v>6504</v>
      </c>
      <c r="H86" s="153">
        <v>0</v>
      </c>
      <c r="I86" s="153">
        <v>0</v>
      </c>
    </row>
    <row r="87" spans="1:12" ht="18.75" customHeight="1">
      <c r="A87" s="354" t="s">
        <v>360</v>
      </c>
      <c r="B87" s="354" t="s">
        <v>399</v>
      </c>
      <c r="C87" s="354" t="s">
        <v>440</v>
      </c>
      <c r="D87" s="354" t="s">
        <v>441</v>
      </c>
      <c r="E87" s="152">
        <v>211</v>
      </c>
      <c r="F87" s="152" t="s">
        <v>353</v>
      </c>
      <c r="G87" s="157">
        <v>17017.3</v>
      </c>
      <c r="H87" s="157">
        <v>17017.3</v>
      </c>
      <c r="I87" s="157">
        <v>17017.3</v>
      </c>
      <c r="L87" s="167"/>
    </row>
    <row r="88" spans="1:12">
      <c r="A88" s="356"/>
      <c r="B88" s="356"/>
      <c r="C88" s="356"/>
      <c r="D88" s="356"/>
      <c r="E88" s="152">
        <v>213</v>
      </c>
      <c r="F88" s="152" t="s">
        <v>353</v>
      </c>
      <c r="G88" s="157">
        <v>5139.3</v>
      </c>
      <c r="H88" s="157">
        <v>5139.3</v>
      </c>
      <c r="I88" s="157">
        <v>5139.3</v>
      </c>
    </row>
    <row r="89" spans="1:12">
      <c r="A89" s="356"/>
      <c r="B89" s="356"/>
      <c r="C89" s="356"/>
      <c r="D89" s="356"/>
      <c r="E89" s="152">
        <v>212</v>
      </c>
      <c r="F89" s="152" t="s">
        <v>353</v>
      </c>
      <c r="G89" s="157">
        <v>409.6</v>
      </c>
      <c r="H89" s="157">
        <v>409.6</v>
      </c>
      <c r="I89" s="157">
        <v>409.6</v>
      </c>
    </row>
    <row r="90" spans="1:12">
      <c r="A90" s="356"/>
      <c r="B90" s="356"/>
      <c r="C90" s="356"/>
      <c r="D90" s="356"/>
      <c r="E90" s="152">
        <v>212</v>
      </c>
      <c r="F90" s="152" t="s">
        <v>353</v>
      </c>
      <c r="G90" s="157">
        <v>35.700000000000003</v>
      </c>
      <c r="H90" s="157">
        <v>35.700000000000003</v>
      </c>
      <c r="I90" s="157">
        <v>35.700000000000003</v>
      </c>
    </row>
    <row r="91" spans="1:12">
      <c r="A91" s="356"/>
      <c r="B91" s="356"/>
      <c r="C91" s="356"/>
      <c r="D91" s="356"/>
      <c r="E91" s="152">
        <v>222</v>
      </c>
      <c r="F91" s="152" t="s">
        <v>353</v>
      </c>
      <c r="G91" s="157">
        <v>31.7</v>
      </c>
      <c r="H91" s="157">
        <v>31.7</v>
      </c>
      <c r="I91" s="157">
        <v>31.7</v>
      </c>
    </row>
    <row r="92" spans="1:12">
      <c r="A92" s="356"/>
      <c r="B92" s="356"/>
      <c r="C92" s="356"/>
      <c r="D92" s="356"/>
      <c r="E92" s="152">
        <v>226</v>
      </c>
      <c r="F92" s="152" t="s">
        <v>353</v>
      </c>
      <c r="G92" s="157">
        <v>50</v>
      </c>
      <c r="H92" s="157">
        <v>50</v>
      </c>
      <c r="I92" s="157">
        <v>50</v>
      </c>
    </row>
    <row r="93" spans="1:12">
      <c r="A93" s="356"/>
      <c r="B93" s="356"/>
      <c r="C93" s="356"/>
      <c r="D93" s="356"/>
      <c r="E93" s="152">
        <v>221</v>
      </c>
      <c r="F93" s="152" t="s">
        <v>353</v>
      </c>
      <c r="G93" s="157">
        <v>222.6</v>
      </c>
      <c r="H93" s="157">
        <v>232.6</v>
      </c>
      <c r="I93" s="157">
        <v>241.9</v>
      </c>
    </row>
    <row r="94" spans="1:12">
      <c r="A94" s="356"/>
      <c r="B94" s="356"/>
      <c r="C94" s="356"/>
      <c r="D94" s="356"/>
      <c r="E94" s="152">
        <v>225</v>
      </c>
      <c r="F94" s="152" t="s">
        <v>353</v>
      </c>
      <c r="G94" s="157">
        <v>275.39999999999998</v>
      </c>
      <c r="H94" s="157">
        <v>275.39999999999998</v>
      </c>
      <c r="I94" s="157">
        <v>275.39999999999998</v>
      </c>
    </row>
    <row r="95" spans="1:12">
      <c r="A95" s="356"/>
      <c r="B95" s="356"/>
      <c r="C95" s="356"/>
      <c r="D95" s="356"/>
      <c r="E95" s="152">
        <v>226</v>
      </c>
      <c r="F95" s="152" t="s">
        <v>353</v>
      </c>
      <c r="G95" s="157">
        <v>732.3</v>
      </c>
      <c r="H95" s="157">
        <v>732.3</v>
      </c>
      <c r="I95" s="157">
        <v>732.3</v>
      </c>
    </row>
    <row r="96" spans="1:12">
      <c r="A96" s="356"/>
      <c r="B96" s="356"/>
      <c r="C96" s="356"/>
      <c r="D96" s="356"/>
      <c r="E96" s="152">
        <v>310</v>
      </c>
      <c r="F96" s="152" t="s">
        <v>353</v>
      </c>
      <c r="G96" s="157">
        <v>40</v>
      </c>
      <c r="H96" s="157">
        <v>40</v>
      </c>
      <c r="I96" s="157">
        <v>40</v>
      </c>
    </row>
    <row r="97" spans="1:9">
      <c r="A97" s="356"/>
      <c r="B97" s="356"/>
      <c r="C97" s="356"/>
      <c r="D97" s="356"/>
      <c r="E97" s="152">
        <v>340</v>
      </c>
      <c r="F97" s="152" t="s">
        <v>353</v>
      </c>
      <c r="G97" s="157">
        <v>34.700000000000003</v>
      </c>
      <c r="H97" s="157">
        <v>36.299999999999997</v>
      </c>
      <c r="I97" s="157">
        <v>37.700000000000003</v>
      </c>
    </row>
    <row r="98" spans="1:9">
      <c r="A98" s="356"/>
      <c r="B98" s="356"/>
      <c r="C98" s="356"/>
      <c r="D98" s="356"/>
      <c r="E98" s="152">
        <v>221</v>
      </c>
      <c r="F98" s="152" t="s">
        <v>353</v>
      </c>
      <c r="G98" s="157">
        <v>42.3</v>
      </c>
      <c r="H98" s="157">
        <v>44.2</v>
      </c>
      <c r="I98" s="157">
        <v>46</v>
      </c>
    </row>
    <row r="99" spans="1:9">
      <c r="A99" s="356"/>
      <c r="B99" s="356"/>
      <c r="C99" s="356"/>
      <c r="D99" s="356"/>
      <c r="E99" s="152">
        <v>222</v>
      </c>
      <c r="F99" s="152" t="s">
        <v>353</v>
      </c>
      <c r="G99" s="157">
        <v>24.5</v>
      </c>
      <c r="H99" s="157">
        <v>25.6</v>
      </c>
      <c r="I99" s="157">
        <v>26.6</v>
      </c>
    </row>
    <row r="100" spans="1:9">
      <c r="A100" s="356"/>
      <c r="B100" s="356"/>
      <c r="C100" s="356"/>
      <c r="D100" s="356"/>
      <c r="E100" s="152">
        <v>223</v>
      </c>
      <c r="F100" s="152" t="s">
        <v>353</v>
      </c>
      <c r="G100" s="157">
        <v>321.5</v>
      </c>
      <c r="H100" s="157">
        <v>335.9</v>
      </c>
      <c r="I100" s="157">
        <v>349.4</v>
      </c>
    </row>
    <row r="101" spans="1:9">
      <c r="A101" s="356"/>
      <c r="B101" s="356"/>
      <c r="C101" s="356"/>
      <c r="D101" s="356"/>
      <c r="E101" s="152">
        <v>225</v>
      </c>
      <c r="F101" s="152" t="s">
        <v>353</v>
      </c>
      <c r="G101" s="157">
        <v>604.79999999999995</v>
      </c>
      <c r="H101" s="157">
        <v>604.79999999999995</v>
      </c>
      <c r="I101" s="157">
        <v>604.79999999999995</v>
      </c>
    </row>
    <row r="102" spans="1:9">
      <c r="A102" s="356"/>
      <c r="B102" s="356"/>
      <c r="C102" s="356"/>
      <c r="D102" s="356"/>
      <c r="E102" s="152">
        <v>226</v>
      </c>
      <c r="F102" s="152" t="s">
        <v>353</v>
      </c>
      <c r="G102" s="157">
        <v>464.5</v>
      </c>
      <c r="H102" s="157">
        <v>464.5</v>
      </c>
      <c r="I102" s="157">
        <v>464.5</v>
      </c>
    </row>
    <row r="103" spans="1:9">
      <c r="A103" s="356"/>
      <c r="B103" s="356"/>
      <c r="C103" s="356"/>
      <c r="D103" s="356"/>
      <c r="E103" s="152">
        <v>310</v>
      </c>
      <c r="F103" s="152" t="s">
        <v>353</v>
      </c>
      <c r="G103" s="157">
        <v>100</v>
      </c>
      <c r="H103" s="157">
        <v>100</v>
      </c>
      <c r="I103" s="157">
        <v>100</v>
      </c>
    </row>
    <row r="104" spans="1:9">
      <c r="A104" s="356"/>
      <c r="B104" s="356"/>
      <c r="C104" s="356"/>
      <c r="D104" s="356"/>
      <c r="E104" s="152">
        <v>340</v>
      </c>
      <c r="F104" s="152" t="s">
        <v>353</v>
      </c>
      <c r="G104" s="157">
        <v>534.1</v>
      </c>
      <c r="H104" s="157">
        <v>558.20000000000005</v>
      </c>
      <c r="I104" s="157">
        <v>580.5</v>
      </c>
    </row>
    <row r="105" spans="1:9">
      <c r="A105" s="356"/>
      <c r="B105" s="356"/>
      <c r="C105" s="356"/>
      <c r="D105" s="356"/>
      <c r="E105" s="152">
        <v>290</v>
      </c>
      <c r="F105" s="152" t="s">
        <v>353</v>
      </c>
      <c r="G105" s="157">
        <v>20.100000000000001</v>
      </c>
      <c r="H105" s="157">
        <v>20.100000000000001</v>
      </c>
      <c r="I105" s="157">
        <v>20.100000000000001</v>
      </c>
    </row>
    <row r="106" spans="1:9" ht="191.25" hidden="1">
      <c r="A106" s="154" t="s">
        <v>360</v>
      </c>
      <c r="B106" s="154" t="s">
        <v>399</v>
      </c>
      <c r="C106" s="154" t="s">
        <v>442</v>
      </c>
      <c r="D106" s="154" t="s">
        <v>443</v>
      </c>
      <c r="E106" s="152">
        <v>242</v>
      </c>
      <c r="F106" s="152" t="s">
        <v>22</v>
      </c>
      <c r="G106" s="153">
        <v>0</v>
      </c>
      <c r="H106" s="153">
        <v>0</v>
      </c>
      <c r="I106" s="153">
        <v>0</v>
      </c>
    </row>
    <row r="107" spans="1:9" ht="122.25" hidden="1" customHeight="1">
      <c r="A107" s="354" t="s">
        <v>360</v>
      </c>
      <c r="B107" s="354" t="s">
        <v>399</v>
      </c>
      <c r="C107" s="354" t="s">
        <v>444</v>
      </c>
      <c r="D107" s="354" t="s">
        <v>445</v>
      </c>
      <c r="E107" s="152">
        <v>211</v>
      </c>
      <c r="F107" s="152" t="s">
        <v>22</v>
      </c>
      <c r="G107" s="153">
        <v>0</v>
      </c>
      <c r="H107" s="153">
        <v>0</v>
      </c>
      <c r="I107" s="153">
        <v>0</v>
      </c>
    </row>
    <row r="108" spans="1:9" ht="38.25" hidden="1">
      <c r="A108" s="356"/>
      <c r="B108" s="356"/>
      <c r="C108" s="356"/>
      <c r="D108" s="356"/>
      <c r="E108" s="152">
        <v>213</v>
      </c>
      <c r="F108" s="152" t="s">
        <v>22</v>
      </c>
      <c r="G108" s="153">
        <v>0</v>
      </c>
      <c r="H108" s="153">
        <v>0</v>
      </c>
      <c r="I108" s="153">
        <v>0</v>
      </c>
    </row>
    <row r="109" spans="1:9" ht="47.25" hidden="1" customHeight="1">
      <c r="A109" s="355"/>
      <c r="B109" s="355"/>
      <c r="C109" s="355"/>
      <c r="D109" s="355"/>
      <c r="E109" s="152">
        <v>340</v>
      </c>
      <c r="F109" s="152" t="s">
        <v>22</v>
      </c>
      <c r="G109" s="153">
        <v>0</v>
      </c>
      <c r="H109" s="153">
        <v>0</v>
      </c>
      <c r="I109" s="153">
        <v>0</v>
      </c>
    </row>
    <row r="110" spans="1:9" ht="191.25" hidden="1">
      <c r="A110" s="154" t="s">
        <v>360</v>
      </c>
      <c r="B110" s="154" t="s">
        <v>399</v>
      </c>
      <c r="C110" s="154" t="s">
        <v>446</v>
      </c>
      <c r="D110" s="154" t="s">
        <v>447</v>
      </c>
      <c r="E110" s="158"/>
      <c r="F110" s="152" t="s">
        <v>353</v>
      </c>
      <c r="G110" s="153">
        <v>0</v>
      </c>
      <c r="H110" s="153">
        <v>0</v>
      </c>
      <c r="I110" s="153">
        <v>0</v>
      </c>
    </row>
    <row r="111" spans="1:9" ht="191.25" hidden="1">
      <c r="A111" s="154" t="s">
        <v>360</v>
      </c>
      <c r="B111" s="154" t="s">
        <v>399</v>
      </c>
      <c r="C111" s="154" t="s">
        <v>448</v>
      </c>
      <c r="D111" s="154" t="s">
        <v>449</v>
      </c>
      <c r="E111" s="152">
        <v>225</v>
      </c>
      <c r="F111" s="152" t="s">
        <v>353</v>
      </c>
      <c r="G111" s="153">
        <v>0</v>
      </c>
      <c r="H111" s="153">
        <v>0</v>
      </c>
      <c r="I111" s="153">
        <v>0</v>
      </c>
    </row>
    <row r="112" spans="1:9" ht="155.25" customHeight="1">
      <c r="A112" s="154" t="s">
        <v>360</v>
      </c>
      <c r="B112" s="154" t="s">
        <v>399</v>
      </c>
      <c r="C112" s="154" t="s">
        <v>450</v>
      </c>
      <c r="D112" s="154" t="s">
        <v>451</v>
      </c>
      <c r="E112" s="152">
        <v>242</v>
      </c>
      <c r="F112" s="152" t="s">
        <v>22</v>
      </c>
      <c r="G112" s="153">
        <v>14026.2</v>
      </c>
      <c r="H112" s="153">
        <v>14026.2</v>
      </c>
      <c r="I112" s="153">
        <v>0</v>
      </c>
    </row>
    <row r="113" spans="1:9" ht="120.75" customHeight="1">
      <c r="A113" s="354" t="s">
        <v>360</v>
      </c>
      <c r="B113" s="354" t="s">
        <v>399</v>
      </c>
      <c r="C113" s="354" t="s">
        <v>452</v>
      </c>
      <c r="D113" s="357" t="s">
        <v>453</v>
      </c>
      <c r="E113" s="152">
        <v>211</v>
      </c>
      <c r="F113" s="152" t="s">
        <v>22</v>
      </c>
      <c r="G113" s="153">
        <v>47.7</v>
      </c>
      <c r="H113" s="153">
        <v>47.7</v>
      </c>
      <c r="I113" s="153">
        <v>0</v>
      </c>
    </row>
    <row r="114" spans="1:9" ht="38.25">
      <c r="A114" s="356"/>
      <c r="B114" s="356"/>
      <c r="C114" s="356"/>
      <c r="D114" s="358"/>
      <c r="E114" s="152">
        <v>213</v>
      </c>
      <c r="F114" s="152" t="s">
        <v>22</v>
      </c>
      <c r="G114" s="153">
        <v>14.4</v>
      </c>
      <c r="H114" s="153">
        <v>14.4</v>
      </c>
      <c r="I114" s="153">
        <v>0</v>
      </c>
    </row>
    <row r="115" spans="1:9" ht="38.25">
      <c r="A115" s="355"/>
      <c r="B115" s="355"/>
      <c r="C115" s="355"/>
      <c r="D115" s="359"/>
      <c r="E115" s="152">
        <v>340</v>
      </c>
      <c r="F115" s="152" t="s">
        <v>22</v>
      </c>
      <c r="G115" s="153">
        <v>2.9</v>
      </c>
      <c r="H115" s="153">
        <v>5.2</v>
      </c>
      <c r="I115" s="153">
        <v>0</v>
      </c>
    </row>
    <row r="116" spans="1:9" ht="191.25" hidden="1">
      <c r="A116" s="154" t="s">
        <v>360</v>
      </c>
      <c r="B116" s="154" t="s">
        <v>399</v>
      </c>
      <c r="C116" s="154" t="s">
        <v>454</v>
      </c>
      <c r="D116" s="154" t="s">
        <v>455</v>
      </c>
      <c r="E116" s="152">
        <v>225</v>
      </c>
      <c r="F116" s="152" t="s">
        <v>353</v>
      </c>
      <c r="G116" s="153">
        <v>0</v>
      </c>
      <c r="H116" s="153">
        <v>0</v>
      </c>
      <c r="I116" s="153">
        <v>0</v>
      </c>
    </row>
    <row r="117" spans="1:9" ht="109.5" customHeight="1">
      <c r="A117" s="354" t="s">
        <v>360</v>
      </c>
      <c r="B117" s="354" t="s">
        <v>456</v>
      </c>
      <c r="C117" s="354" t="s">
        <v>457</v>
      </c>
      <c r="D117" s="354" t="s">
        <v>458</v>
      </c>
      <c r="E117" s="152">
        <v>225</v>
      </c>
      <c r="F117" s="152" t="s">
        <v>527</v>
      </c>
      <c r="G117" s="157">
        <v>788.4</v>
      </c>
      <c r="H117" s="157">
        <v>798.9</v>
      </c>
      <c r="I117" s="157">
        <v>798.9</v>
      </c>
    </row>
    <row r="118" spans="1:9" ht="25.5">
      <c r="A118" s="356"/>
      <c r="B118" s="356"/>
      <c r="C118" s="356"/>
      <c r="D118" s="356"/>
      <c r="E118" s="152">
        <v>225</v>
      </c>
      <c r="F118" s="152" t="s">
        <v>231</v>
      </c>
      <c r="G118" s="157">
        <v>1909.4</v>
      </c>
      <c r="H118" s="157">
        <v>1846.6</v>
      </c>
      <c r="I118" s="157">
        <v>1846.6</v>
      </c>
    </row>
    <row r="119" spans="1:9" ht="38.25">
      <c r="A119" s="356"/>
      <c r="B119" s="356"/>
      <c r="C119" s="356"/>
      <c r="D119" s="356"/>
      <c r="E119" s="152">
        <v>225</v>
      </c>
      <c r="F119" s="152" t="s">
        <v>232</v>
      </c>
      <c r="G119" s="157">
        <v>799</v>
      </c>
      <c r="H119" s="157">
        <v>810</v>
      </c>
      <c r="I119" s="157">
        <v>810</v>
      </c>
    </row>
    <row r="120" spans="1:9" ht="25.5">
      <c r="A120" s="356"/>
      <c r="B120" s="356"/>
      <c r="C120" s="356"/>
      <c r="D120" s="356"/>
      <c r="E120" s="152">
        <v>225</v>
      </c>
      <c r="F120" s="152" t="s">
        <v>528</v>
      </c>
      <c r="G120" s="157">
        <v>245.6</v>
      </c>
      <c r="H120" s="157">
        <v>250.6</v>
      </c>
      <c r="I120" s="157">
        <v>250.6</v>
      </c>
    </row>
    <row r="121" spans="1:9" ht="31.5" customHeight="1">
      <c r="A121" s="355"/>
      <c r="B121" s="355"/>
      <c r="C121" s="355"/>
      <c r="D121" s="355"/>
      <c r="E121" s="152">
        <v>225</v>
      </c>
      <c r="F121" s="152" t="s">
        <v>529</v>
      </c>
      <c r="G121" s="157">
        <v>845</v>
      </c>
      <c r="H121" s="157">
        <v>876.9</v>
      </c>
      <c r="I121" s="157">
        <v>876.9</v>
      </c>
    </row>
    <row r="122" spans="1:9" ht="127.5" hidden="1">
      <c r="A122" s="154" t="s">
        <v>360</v>
      </c>
      <c r="B122" s="154" t="s">
        <v>456</v>
      </c>
      <c r="C122" s="154" t="s">
        <v>457</v>
      </c>
      <c r="D122" s="154" t="s">
        <v>459</v>
      </c>
      <c r="E122" s="152">
        <v>310</v>
      </c>
      <c r="F122" s="152" t="s">
        <v>107</v>
      </c>
      <c r="G122" s="153">
        <v>0</v>
      </c>
      <c r="H122" s="153">
        <v>0</v>
      </c>
      <c r="I122" s="153">
        <v>0</v>
      </c>
    </row>
    <row r="123" spans="1:9" ht="127.5" hidden="1">
      <c r="A123" s="154" t="s">
        <v>360</v>
      </c>
      <c r="B123" s="154" t="s">
        <v>456</v>
      </c>
      <c r="C123" s="154" t="s">
        <v>457</v>
      </c>
      <c r="D123" s="154" t="s">
        <v>460</v>
      </c>
      <c r="E123" s="152">
        <v>310</v>
      </c>
      <c r="F123" s="152" t="s">
        <v>107</v>
      </c>
      <c r="G123" s="153">
        <v>0</v>
      </c>
      <c r="H123" s="153">
        <v>0</v>
      </c>
      <c r="I123" s="153">
        <v>0</v>
      </c>
    </row>
    <row r="124" spans="1:9" ht="136.5" hidden="1" customHeight="1">
      <c r="A124" s="154" t="s">
        <v>360</v>
      </c>
      <c r="B124" s="154" t="s">
        <v>456</v>
      </c>
      <c r="C124" s="154" t="s">
        <v>457</v>
      </c>
      <c r="D124" s="154" t="s">
        <v>461</v>
      </c>
      <c r="E124" s="152">
        <v>310</v>
      </c>
      <c r="F124" s="152" t="s">
        <v>107</v>
      </c>
      <c r="G124" s="153">
        <v>0</v>
      </c>
      <c r="H124" s="153">
        <v>0</v>
      </c>
      <c r="I124" s="153">
        <v>0</v>
      </c>
    </row>
    <row r="125" spans="1:9" ht="127.5" hidden="1">
      <c r="A125" s="154" t="s">
        <v>360</v>
      </c>
      <c r="B125" s="154" t="s">
        <v>456</v>
      </c>
      <c r="C125" s="154" t="s">
        <v>457</v>
      </c>
      <c r="D125" s="154" t="s">
        <v>462</v>
      </c>
      <c r="E125" s="152">
        <v>225</v>
      </c>
      <c r="F125" s="152" t="s">
        <v>107</v>
      </c>
      <c r="G125" s="153">
        <v>0</v>
      </c>
      <c r="H125" s="153">
        <v>0</v>
      </c>
      <c r="I125" s="153">
        <v>0</v>
      </c>
    </row>
    <row r="126" spans="1:9" ht="127.5" hidden="1">
      <c r="A126" s="154" t="s">
        <v>360</v>
      </c>
      <c r="B126" s="154" t="s">
        <v>456</v>
      </c>
      <c r="C126" s="154" t="s">
        <v>457</v>
      </c>
      <c r="D126" s="154" t="s">
        <v>463</v>
      </c>
      <c r="E126" s="152">
        <v>225</v>
      </c>
      <c r="F126" s="152" t="s">
        <v>107</v>
      </c>
      <c r="G126" s="153">
        <v>0</v>
      </c>
      <c r="H126" s="153">
        <v>0</v>
      </c>
      <c r="I126" s="153">
        <v>0</v>
      </c>
    </row>
    <row r="127" spans="1:9" ht="127.5" hidden="1">
      <c r="A127" s="154" t="s">
        <v>360</v>
      </c>
      <c r="B127" s="154" t="s">
        <v>456</v>
      </c>
      <c r="C127" s="154" t="s">
        <v>457</v>
      </c>
      <c r="D127" s="154" t="s">
        <v>464</v>
      </c>
      <c r="E127" s="152">
        <v>310</v>
      </c>
      <c r="F127" s="152" t="s">
        <v>107</v>
      </c>
      <c r="G127" s="153">
        <v>0</v>
      </c>
      <c r="H127" s="153">
        <v>0</v>
      </c>
      <c r="I127" s="153">
        <v>0</v>
      </c>
    </row>
    <row r="128" spans="1:9" ht="127.5">
      <c r="A128" s="154" t="s">
        <v>360</v>
      </c>
      <c r="B128" s="154" t="s">
        <v>456</v>
      </c>
      <c r="C128" s="154" t="s">
        <v>457</v>
      </c>
      <c r="D128" s="154" t="s">
        <v>465</v>
      </c>
      <c r="E128" s="152">
        <v>310</v>
      </c>
      <c r="F128" s="152" t="s">
        <v>107</v>
      </c>
      <c r="G128" s="153">
        <v>3750</v>
      </c>
      <c r="H128" s="153">
        <v>3750</v>
      </c>
      <c r="I128" s="153">
        <v>3750</v>
      </c>
    </row>
    <row r="129" spans="1:9" ht="191.25" hidden="1">
      <c r="A129" s="154" t="s">
        <v>360</v>
      </c>
      <c r="B129" s="154" t="s">
        <v>456</v>
      </c>
      <c r="C129" s="154" t="s">
        <v>466</v>
      </c>
      <c r="D129" s="154" t="s">
        <v>467</v>
      </c>
      <c r="E129" s="152">
        <v>310</v>
      </c>
      <c r="F129" s="152" t="s">
        <v>107</v>
      </c>
      <c r="G129" s="153">
        <v>0</v>
      </c>
      <c r="H129" s="153">
        <v>0</v>
      </c>
      <c r="I129" s="153">
        <v>0</v>
      </c>
    </row>
    <row r="130" spans="1:9" ht="207" hidden="1" customHeight="1">
      <c r="A130" s="154" t="s">
        <v>360</v>
      </c>
      <c r="B130" s="154" t="s">
        <v>456</v>
      </c>
      <c r="C130" s="154" t="s">
        <v>466</v>
      </c>
      <c r="D130" s="154" t="s">
        <v>468</v>
      </c>
      <c r="E130" s="152">
        <v>226</v>
      </c>
      <c r="F130" s="152" t="s">
        <v>107</v>
      </c>
      <c r="G130" s="153">
        <v>0</v>
      </c>
      <c r="H130" s="153">
        <v>0</v>
      </c>
      <c r="I130" s="153">
        <v>0</v>
      </c>
    </row>
    <row r="131" spans="1:9" ht="247.5" hidden="1" customHeight="1">
      <c r="A131" s="154" t="s">
        <v>360</v>
      </c>
      <c r="B131" s="154" t="s">
        <v>456</v>
      </c>
      <c r="C131" s="154" t="s">
        <v>466</v>
      </c>
      <c r="D131" s="154" t="s">
        <v>469</v>
      </c>
      <c r="E131" s="158"/>
      <c r="F131" s="158"/>
      <c r="G131" s="153">
        <v>0</v>
      </c>
      <c r="H131" s="153">
        <v>0</v>
      </c>
      <c r="I131" s="153">
        <v>0</v>
      </c>
    </row>
    <row r="132" spans="1:9" ht="41.25" customHeight="1">
      <c r="A132" s="354" t="s">
        <v>360</v>
      </c>
      <c r="B132" s="354" t="s">
        <v>456</v>
      </c>
      <c r="C132" s="354" t="s">
        <v>466</v>
      </c>
      <c r="D132" s="354" t="s">
        <v>470</v>
      </c>
      <c r="E132" s="152">
        <v>226</v>
      </c>
      <c r="F132" s="152" t="s">
        <v>527</v>
      </c>
      <c r="G132" s="153">
        <v>36.200000000000003</v>
      </c>
      <c r="H132" s="153">
        <v>37.799999999999997</v>
      </c>
      <c r="I132" s="153">
        <v>37.799999999999997</v>
      </c>
    </row>
    <row r="133" spans="1:9" ht="127.5" hidden="1" customHeight="1">
      <c r="A133" s="356"/>
      <c r="B133" s="356"/>
      <c r="C133" s="356"/>
      <c r="D133" s="356"/>
      <c r="E133" s="152"/>
      <c r="F133" s="152" t="s">
        <v>231</v>
      </c>
      <c r="G133" s="153">
        <v>0</v>
      </c>
      <c r="H133" s="153">
        <v>0</v>
      </c>
      <c r="I133" s="153">
        <v>0</v>
      </c>
    </row>
    <row r="134" spans="1:9" ht="153" hidden="1" customHeight="1">
      <c r="A134" s="356"/>
      <c r="B134" s="356"/>
      <c r="C134" s="356"/>
      <c r="D134" s="356"/>
      <c r="E134" s="152"/>
      <c r="F134" s="152" t="s">
        <v>232</v>
      </c>
      <c r="G134" s="153">
        <v>0</v>
      </c>
      <c r="H134" s="153">
        <v>0</v>
      </c>
      <c r="I134" s="153">
        <v>0</v>
      </c>
    </row>
    <row r="135" spans="1:9" ht="191.25" hidden="1" customHeight="1">
      <c r="A135" s="356"/>
      <c r="B135" s="356"/>
      <c r="C135" s="356"/>
      <c r="D135" s="356"/>
      <c r="E135" s="152"/>
      <c r="F135" s="152" t="s">
        <v>528</v>
      </c>
      <c r="G135" s="153">
        <v>0</v>
      </c>
      <c r="H135" s="153">
        <v>0</v>
      </c>
      <c r="I135" s="153">
        <v>0</v>
      </c>
    </row>
    <row r="136" spans="1:9" ht="127.5" hidden="1" customHeight="1">
      <c r="A136" s="356"/>
      <c r="B136" s="356"/>
      <c r="C136" s="356"/>
      <c r="D136" s="356"/>
      <c r="E136" s="152"/>
      <c r="F136" s="152" t="s">
        <v>529</v>
      </c>
      <c r="G136" s="153">
        <v>0</v>
      </c>
      <c r="H136" s="153">
        <v>0</v>
      </c>
      <c r="I136" s="153">
        <v>0</v>
      </c>
    </row>
    <row r="137" spans="1:9" ht="127.5" hidden="1" customHeight="1">
      <c r="A137" s="356"/>
      <c r="B137" s="356"/>
      <c r="C137" s="356"/>
      <c r="D137" s="356"/>
      <c r="E137" s="152"/>
      <c r="F137" s="152" t="s">
        <v>527</v>
      </c>
      <c r="G137" s="153">
        <v>0</v>
      </c>
      <c r="H137" s="153">
        <v>0</v>
      </c>
      <c r="I137" s="153">
        <v>0</v>
      </c>
    </row>
    <row r="138" spans="1:9" ht="25.5">
      <c r="A138" s="356"/>
      <c r="B138" s="356"/>
      <c r="C138" s="356"/>
      <c r="D138" s="356"/>
      <c r="E138" s="152">
        <v>226</v>
      </c>
      <c r="F138" s="152" t="s">
        <v>231</v>
      </c>
      <c r="G138" s="153">
        <v>66.7</v>
      </c>
      <c r="H138" s="153">
        <v>69.5</v>
      </c>
      <c r="I138" s="153">
        <v>69.5</v>
      </c>
    </row>
    <row r="139" spans="1:9" ht="38.25">
      <c r="A139" s="356"/>
      <c r="B139" s="356"/>
      <c r="C139" s="356"/>
      <c r="D139" s="356"/>
      <c r="E139" s="152">
        <v>226</v>
      </c>
      <c r="F139" s="152" t="s">
        <v>232</v>
      </c>
      <c r="G139" s="153">
        <v>100</v>
      </c>
      <c r="H139" s="153">
        <v>100</v>
      </c>
      <c r="I139" s="153">
        <v>100</v>
      </c>
    </row>
    <row r="140" spans="1:9" ht="25.5">
      <c r="A140" s="356"/>
      <c r="B140" s="356"/>
      <c r="C140" s="356"/>
      <c r="D140" s="356"/>
      <c r="E140" s="152">
        <v>226</v>
      </c>
      <c r="F140" s="152" t="s">
        <v>528</v>
      </c>
      <c r="G140" s="153">
        <v>48</v>
      </c>
      <c r="H140" s="153">
        <v>48</v>
      </c>
      <c r="I140" s="153">
        <v>48</v>
      </c>
    </row>
    <row r="141" spans="1:9" ht="25.5">
      <c r="A141" s="355"/>
      <c r="B141" s="355"/>
      <c r="C141" s="355"/>
      <c r="D141" s="355"/>
      <c r="E141" s="152">
        <v>226</v>
      </c>
      <c r="F141" s="152" t="s">
        <v>529</v>
      </c>
      <c r="G141" s="153">
        <v>70</v>
      </c>
      <c r="H141" s="153">
        <v>70</v>
      </c>
      <c r="I141" s="153">
        <v>70</v>
      </c>
    </row>
    <row r="142" spans="1:9" ht="140.25" hidden="1">
      <c r="A142" s="154" t="s">
        <v>360</v>
      </c>
      <c r="B142" s="154" t="s">
        <v>456</v>
      </c>
      <c r="C142" s="154" t="s">
        <v>471</v>
      </c>
      <c r="D142" s="154" t="s">
        <v>472</v>
      </c>
      <c r="E142" s="152">
        <v>226</v>
      </c>
      <c r="F142" s="152" t="s">
        <v>341</v>
      </c>
      <c r="G142" s="153">
        <v>203.4</v>
      </c>
      <c r="H142" s="153">
        <v>183.1</v>
      </c>
      <c r="I142" s="153">
        <v>203.4</v>
      </c>
    </row>
    <row r="143" spans="1:9" ht="357" hidden="1">
      <c r="A143" s="154" t="s">
        <v>360</v>
      </c>
      <c r="B143" s="154" t="s">
        <v>456</v>
      </c>
      <c r="C143" s="154" t="s">
        <v>473</v>
      </c>
      <c r="D143" s="154" t="s">
        <v>474</v>
      </c>
      <c r="E143" s="158"/>
      <c r="F143" s="158"/>
      <c r="G143" s="153">
        <v>0</v>
      </c>
      <c r="H143" s="153">
        <v>0</v>
      </c>
      <c r="I143" s="153">
        <v>0</v>
      </c>
    </row>
    <row r="144" spans="1:9" ht="357" hidden="1">
      <c r="A144" s="154" t="s">
        <v>360</v>
      </c>
      <c r="B144" s="154" t="s">
        <v>456</v>
      </c>
      <c r="C144" s="154" t="s">
        <v>473</v>
      </c>
      <c r="D144" s="154" t="s">
        <v>475</v>
      </c>
      <c r="E144" s="158"/>
      <c r="F144" s="158"/>
      <c r="G144" s="153">
        <v>0</v>
      </c>
      <c r="H144" s="153">
        <v>0</v>
      </c>
      <c r="I144" s="153">
        <v>0</v>
      </c>
    </row>
    <row r="145" spans="1:9" ht="357" hidden="1">
      <c r="A145" s="154" t="s">
        <v>360</v>
      </c>
      <c r="B145" s="154" t="s">
        <v>456</v>
      </c>
      <c r="C145" s="154" t="s">
        <v>473</v>
      </c>
      <c r="D145" s="154" t="s">
        <v>476</v>
      </c>
      <c r="E145" s="158"/>
      <c r="F145" s="158"/>
      <c r="G145" s="153">
        <v>0</v>
      </c>
      <c r="H145" s="153">
        <v>0</v>
      </c>
      <c r="I145" s="153">
        <v>0</v>
      </c>
    </row>
    <row r="146" spans="1:9" ht="127.5">
      <c r="A146" s="154" t="s">
        <v>360</v>
      </c>
      <c r="B146" s="154" t="s">
        <v>456</v>
      </c>
      <c r="C146" s="154" t="s">
        <v>477</v>
      </c>
      <c r="D146" s="154" t="s">
        <v>478</v>
      </c>
      <c r="E146" s="152">
        <v>310</v>
      </c>
      <c r="F146" s="152" t="s">
        <v>107</v>
      </c>
      <c r="G146" s="153">
        <v>4286</v>
      </c>
      <c r="H146" s="153">
        <v>1286</v>
      </c>
      <c r="I146" s="153">
        <v>1286</v>
      </c>
    </row>
    <row r="147" spans="1:9" ht="127.5">
      <c r="A147" s="154" t="s">
        <v>360</v>
      </c>
      <c r="B147" s="154" t="s">
        <v>456</v>
      </c>
      <c r="C147" s="154" t="s">
        <v>479</v>
      </c>
      <c r="D147" s="154" t="s">
        <v>480</v>
      </c>
      <c r="E147" s="152">
        <v>310</v>
      </c>
      <c r="F147" s="152" t="s">
        <v>107</v>
      </c>
      <c r="G147" s="153">
        <v>4286</v>
      </c>
      <c r="H147" s="153">
        <v>1286</v>
      </c>
      <c r="I147" s="153">
        <v>1286</v>
      </c>
    </row>
    <row r="148" spans="1:9" ht="344.25" hidden="1">
      <c r="A148" s="154" t="s">
        <v>360</v>
      </c>
      <c r="B148" s="154" t="s">
        <v>456</v>
      </c>
      <c r="C148" s="154" t="s">
        <v>481</v>
      </c>
      <c r="D148" s="154" t="s">
        <v>482</v>
      </c>
      <c r="E148" s="158"/>
      <c r="F148" s="152" t="s">
        <v>107</v>
      </c>
      <c r="G148" s="153">
        <v>0</v>
      </c>
      <c r="H148" s="153">
        <v>0</v>
      </c>
      <c r="I148" s="153">
        <v>0</v>
      </c>
    </row>
    <row r="149" spans="1:9" ht="140.25" hidden="1">
      <c r="A149" s="154" t="s">
        <v>360</v>
      </c>
      <c r="B149" s="154" t="s">
        <v>483</v>
      </c>
      <c r="C149" s="154" t="s">
        <v>484</v>
      </c>
      <c r="D149" s="154" t="s">
        <v>485</v>
      </c>
      <c r="E149" s="158"/>
      <c r="F149" s="152" t="s">
        <v>107</v>
      </c>
      <c r="G149" s="153">
        <v>0</v>
      </c>
      <c r="H149" s="153">
        <v>0</v>
      </c>
      <c r="I149" s="153">
        <v>0</v>
      </c>
    </row>
    <row r="150" spans="1:9" ht="140.25" hidden="1">
      <c r="A150" s="154" t="s">
        <v>360</v>
      </c>
      <c r="B150" s="154" t="s">
        <v>483</v>
      </c>
      <c r="C150" s="154" t="s">
        <v>484</v>
      </c>
      <c r="D150" s="154" t="s">
        <v>486</v>
      </c>
      <c r="E150" s="158"/>
      <c r="F150" s="152" t="s">
        <v>107</v>
      </c>
      <c r="G150" s="153">
        <v>0</v>
      </c>
      <c r="H150" s="153">
        <v>0</v>
      </c>
      <c r="I150" s="153">
        <v>0</v>
      </c>
    </row>
    <row r="151" spans="1:9" ht="140.25" hidden="1">
      <c r="A151" s="154" t="s">
        <v>360</v>
      </c>
      <c r="B151" s="154" t="s">
        <v>483</v>
      </c>
      <c r="C151" s="154" t="s">
        <v>484</v>
      </c>
      <c r="D151" s="154" t="s">
        <v>487</v>
      </c>
      <c r="E151" s="158"/>
      <c r="F151" s="152" t="s">
        <v>107</v>
      </c>
      <c r="G151" s="153">
        <v>0</v>
      </c>
      <c r="H151" s="153">
        <v>0</v>
      </c>
      <c r="I151" s="153">
        <v>0</v>
      </c>
    </row>
    <row r="152" spans="1:9" ht="140.25" hidden="1">
      <c r="A152" s="154" t="s">
        <v>360</v>
      </c>
      <c r="B152" s="154" t="s">
        <v>483</v>
      </c>
      <c r="C152" s="154" t="s">
        <v>484</v>
      </c>
      <c r="D152" s="154" t="s">
        <v>488</v>
      </c>
      <c r="E152" s="158"/>
      <c r="F152" s="152" t="s">
        <v>107</v>
      </c>
      <c r="G152" s="153">
        <v>0</v>
      </c>
      <c r="H152" s="153">
        <v>0</v>
      </c>
      <c r="I152" s="153">
        <v>0</v>
      </c>
    </row>
    <row r="153" spans="1:9" ht="140.25" hidden="1">
      <c r="A153" s="154" t="s">
        <v>360</v>
      </c>
      <c r="B153" s="154" t="s">
        <v>483</v>
      </c>
      <c r="C153" s="154" t="s">
        <v>484</v>
      </c>
      <c r="D153" s="154" t="s">
        <v>489</v>
      </c>
      <c r="E153" s="158"/>
      <c r="F153" s="152" t="s">
        <v>107</v>
      </c>
      <c r="G153" s="153">
        <v>0</v>
      </c>
      <c r="H153" s="153">
        <v>0</v>
      </c>
      <c r="I153" s="153">
        <v>0</v>
      </c>
    </row>
    <row r="154" spans="1:9" ht="140.25" hidden="1">
      <c r="A154" s="154" t="s">
        <v>360</v>
      </c>
      <c r="B154" s="154" t="s">
        <v>483</v>
      </c>
      <c r="C154" s="154" t="s">
        <v>484</v>
      </c>
      <c r="D154" s="158" t="s">
        <v>490</v>
      </c>
      <c r="E154" s="158"/>
      <c r="F154" s="152" t="s">
        <v>107</v>
      </c>
      <c r="G154" s="153">
        <v>0</v>
      </c>
      <c r="H154" s="153">
        <v>0</v>
      </c>
      <c r="I154" s="153">
        <v>0</v>
      </c>
    </row>
    <row r="155" spans="1:9" ht="140.25" hidden="1">
      <c r="A155" s="154" t="s">
        <v>360</v>
      </c>
      <c r="B155" s="154" t="s">
        <v>483</v>
      </c>
      <c r="C155" s="154" t="s">
        <v>484</v>
      </c>
      <c r="D155" s="154" t="s">
        <v>491</v>
      </c>
      <c r="E155" s="158"/>
      <c r="F155" s="152" t="s">
        <v>107</v>
      </c>
      <c r="G155" s="153">
        <v>0</v>
      </c>
      <c r="H155" s="153">
        <v>0</v>
      </c>
      <c r="I155" s="153">
        <v>0</v>
      </c>
    </row>
    <row r="156" spans="1:9" ht="140.25" hidden="1">
      <c r="A156" s="154" t="s">
        <v>360</v>
      </c>
      <c r="B156" s="154" t="s">
        <v>483</v>
      </c>
      <c r="C156" s="154" t="s">
        <v>484</v>
      </c>
      <c r="D156" s="154" t="s">
        <v>492</v>
      </c>
      <c r="E156" s="158"/>
      <c r="F156" s="152" t="s">
        <v>107</v>
      </c>
      <c r="G156" s="153">
        <v>0</v>
      </c>
      <c r="H156" s="153">
        <v>0</v>
      </c>
      <c r="I156" s="153">
        <v>0</v>
      </c>
    </row>
    <row r="157" spans="1:9" ht="140.25" hidden="1">
      <c r="A157" s="154" t="s">
        <v>360</v>
      </c>
      <c r="B157" s="154" t="s">
        <v>483</v>
      </c>
      <c r="C157" s="154" t="s">
        <v>484</v>
      </c>
      <c r="D157" s="154" t="s">
        <v>493</v>
      </c>
      <c r="E157" s="158"/>
      <c r="F157" s="152" t="s">
        <v>107</v>
      </c>
      <c r="G157" s="153">
        <v>0</v>
      </c>
      <c r="H157" s="153">
        <v>0</v>
      </c>
      <c r="I157" s="153">
        <v>0</v>
      </c>
    </row>
    <row r="158" spans="1:9" ht="140.25" hidden="1">
      <c r="A158" s="154" t="s">
        <v>360</v>
      </c>
      <c r="B158" s="154" t="s">
        <v>483</v>
      </c>
      <c r="C158" s="154" t="s">
        <v>484</v>
      </c>
      <c r="D158" s="154" t="s">
        <v>494</v>
      </c>
      <c r="E158" s="158"/>
      <c r="F158" s="152" t="s">
        <v>107</v>
      </c>
      <c r="G158" s="153">
        <v>0</v>
      </c>
      <c r="H158" s="153">
        <v>0</v>
      </c>
      <c r="I158" s="153">
        <v>0</v>
      </c>
    </row>
    <row r="159" spans="1:9" ht="204.75" hidden="1">
      <c r="A159" s="154" t="s">
        <v>360</v>
      </c>
      <c r="B159" s="154" t="s">
        <v>483</v>
      </c>
      <c r="C159" s="154" t="s">
        <v>484</v>
      </c>
      <c r="D159" s="158" t="s">
        <v>495</v>
      </c>
      <c r="E159" s="158"/>
      <c r="F159" s="152" t="s">
        <v>107</v>
      </c>
      <c r="G159" s="153">
        <v>0</v>
      </c>
      <c r="H159" s="153">
        <v>0</v>
      </c>
      <c r="I159" s="153">
        <v>0</v>
      </c>
    </row>
    <row r="160" spans="1:9" ht="140.25" hidden="1">
      <c r="A160" s="154" t="s">
        <v>360</v>
      </c>
      <c r="B160" s="154" t="s">
        <v>483</v>
      </c>
      <c r="C160" s="154" t="s">
        <v>484</v>
      </c>
      <c r="D160" s="154" t="s">
        <v>496</v>
      </c>
      <c r="E160" s="158"/>
      <c r="F160" s="152" t="s">
        <v>107</v>
      </c>
      <c r="G160" s="153">
        <v>0</v>
      </c>
      <c r="H160" s="153">
        <v>0</v>
      </c>
      <c r="I160" s="153">
        <v>0</v>
      </c>
    </row>
    <row r="161" spans="1:12" ht="178.5" hidden="1">
      <c r="A161" s="154" t="s">
        <v>360</v>
      </c>
      <c r="B161" s="154" t="s">
        <v>483</v>
      </c>
      <c r="C161" s="154" t="s">
        <v>497</v>
      </c>
      <c r="D161" s="154" t="s">
        <v>498</v>
      </c>
      <c r="E161" s="158"/>
      <c r="F161" s="152" t="s">
        <v>107</v>
      </c>
      <c r="G161" s="157">
        <v>0</v>
      </c>
      <c r="H161" s="157">
        <v>0</v>
      </c>
      <c r="I161" s="157">
        <v>0</v>
      </c>
    </row>
    <row r="162" spans="1:12" ht="192" hidden="1">
      <c r="A162" s="154" t="s">
        <v>360</v>
      </c>
      <c r="B162" s="154" t="s">
        <v>483</v>
      </c>
      <c r="C162" s="154" t="s">
        <v>497</v>
      </c>
      <c r="D162" s="158" t="s">
        <v>499</v>
      </c>
      <c r="E162" s="158"/>
      <c r="F162" s="152" t="s">
        <v>107</v>
      </c>
      <c r="G162" s="153">
        <v>0</v>
      </c>
      <c r="H162" s="153">
        <v>0</v>
      </c>
      <c r="I162" s="153">
        <v>0</v>
      </c>
    </row>
    <row r="163" spans="1:12" ht="204" hidden="1">
      <c r="A163" s="154" t="s">
        <v>360</v>
      </c>
      <c r="B163" s="154" t="s">
        <v>483</v>
      </c>
      <c r="C163" s="154" t="s">
        <v>500</v>
      </c>
      <c r="D163" s="154" t="s">
        <v>501</v>
      </c>
      <c r="E163" s="158"/>
      <c r="F163" s="152" t="s">
        <v>107</v>
      </c>
      <c r="G163" s="153">
        <v>0</v>
      </c>
      <c r="H163" s="153">
        <v>0</v>
      </c>
      <c r="I163" s="153">
        <v>0</v>
      </c>
    </row>
    <row r="164" spans="1:12" ht="153" hidden="1">
      <c r="A164" s="154" t="s">
        <v>360</v>
      </c>
      <c r="B164" s="154" t="s">
        <v>483</v>
      </c>
      <c r="C164" s="154" t="s">
        <v>502</v>
      </c>
      <c r="D164" s="154" t="s">
        <v>503</v>
      </c>
      <c r="E164" s="158"/>
      <c r="F164" s="152" t="s">
        <v>107</v>
      </c>
      <c r="G164" s="153">
        <v>0</v>
      </c>
      <c r="H164" s="153">
        <v>0</v>
      </c>
      <c r="I164" s="153">
        <v>0</v>
      </c>
    </row>
    <row r="165" spans="1:12" ht="165.75" hidden="1">
      <c r="A165" s="154" t="s">
        <v>360</v>
      </c>
      <c r="B165" s="154" t="s">
        <v>483</v>
      </c>
      <c r="C165" s="154" t="s">
        <v>502</v>
      </c>
      <c r="D165" s="154" t="s">
        <v>504</v>
      </c>
      <c r="E165" s="158"/>
      <c r="F165" s="152" t="s">
        <v>107</v>
      </c>
      <c r="G165" s="153">
        <v>0</v>
      </c>
      <c r="H165" s="153">
        <v>0</v>
      </c>
      <c r="I165" s="153">
        <v>0</v>
      </c>
    </row>
    <row r="166" spans="1:12" ht="178.5" hidden="1">
      <c r="A166" s="154" t="s">
        <v>360</v>
      </c>
      <c r="B166" s="154" t="s">
        <v>483</v>
      </c>
      <c r="C166" s="154" t="s">
        <v>502</v>
      </c>
      <c r="D166" s="154" t="s">
        <v>505</v>
      </c>
      <c r="E166" s="158"/>
      <c r="F166" s="152" t="s">
        <v>107</v>
      </c>
      <c r="G166" s="153">
        <v>0</v>
      </c>
      <c r="H166" s="153">
        <v>0</v>
      </c>
      <c r="I166" s="153">
        <v>0</v>
      </c>
    </row>
    <row r="167" spans="1:12" ht="153" hidden="1">
      <c r="A167" s="154" t="s">
        <v>360</v>
      </c>
      <c r="B167" s="154" t="s">
        <v>483</v>
      </c>
      <c r="C167" s="154" t="s">
        <v>506</v>
      </c>
      <c r="D167" s="154" t="s">
        <v>507</v>
      </c>
      <c r="E167" s="158"/>
      <c r="F167" s="152" t="s">
        <v>107</v>
      </c>
      <c r="G167" s="153">
        <v>0</v>
      </c>
      <c r="H167" s="153">
        <v>0</v>
      </c>
      <c r="I167" s="153">
        <v>0</v>
      </c>
    </row>
    <row r="168" spans="1:12" ht="165.75" hidden="1">
      <c r="A168" s="154" t="s">
        <v>360</v>
      </c>
      <c r="B168" s="154" t="s">
        <v>483</v>
      </c>
      <c r="C168" s="154" t="s">
        <v>506</v>
      </c>
      <c r="D168" s="154" t="s">
        <v>508</v>
      </c>
      <c r="E168" s="158"/>
      <c r="F168" s="152" t="s">
        <v>107</v>
      </c>
      <c r="G168" s="153">
        <v>0</v>
      </c>
      <c r="H168" s="153">
        <v>0</v>
      </c>
      <c r="I168" s="153">
        <v>0</v>
      </c>
    </row>
    <row r="169" spans="1:12" ht="179.25" hidden="1">
      <c r="A169" s="154" t="s">
        <v>360</v>
      </c>
      <c r="B169" s="154" t="s">
        <v>483</v>
      </c>
      <c r="C169" s="154" t="s">
        <v>506</v>
      </c>
      <c r="D169" s="158" t="s">
        <v>509</v>
      </c>
      <c r="E169" s="158"/>
      <c r="F169" s="152" t="s">
        <v>107</v>
      </c>
      <c r="G169" s="153">
        <v>0</v>
      </c>
      <c r="H169" s="153">
        <v>0</v>
      </c>
      <c r="I169" s="153">
        <v>0</v>
      </c>
    </row>
    <row r="170" spans="1:12" ht="178.5">
      <c r="A170" s="154" t="s">
        <v>360</v>
      </c>
      <c r="B170" s="154" t="s">
        <v>483</v>
      </c>
      <c r="C170" s="154" t="s">
        <v>532</v>
      </c>
      <c r="D170" s="154" t="s">
        <v>535</v>
      </c>
      <c r="E170" s="152">
        <v>310</v>
      </c>
      <c r="F170" s="152" t="s">
        <v>107</v>
      </c>
      <c r="G170" s="153">
        <v>2194.3000000000002</v>
      </c>
      <c r="H170" s="153">
        <v>0</v>
      </c>
      <c r="I170" s="153">
        <v>0</v>
      </c>
    </row>
    <row r="171" spans="1:12" ht="178.5">
      <c r="A171" s="154" t="s">
        <v>360</v>
      </c>
      <c r="B171" s="154" t="s">
        <v>483</v>
      </c>
      <c r="C171" s="154" t="s">
        <v>533</v>
      </c>
      <c r="D171" s="158" t="s">
        <v>534</v>
      </c>
      <c r="E171" s="152">
        <v>310</v>
      </c>
      <c r="F171" s="152" t="s">
        <v>107</v>
      </c>
      <c r="G171" s="153">
        <v>0</v>
      </c>
      <c r="H171" s="153">
        <v>2067.8000000000002</v>
      </c>
      <c r="I171" s="153">
        <v>0</v>
      </c>
    </row>
    <row r="172" spans="1:12" ht="127.5" hidden="1">
      <c r="A172" s="154" t="s">
        <v>360</v>
      </c>
      <c r="B172" s="154" t="s">
        <v>510</v>
      </c>
      <c r="C172" s="154" t="s">
        <v>511</v>
      </c>
      <c r="D172" s="154" t="s">
        <v>512</v>
      </c>
      <c r="E172" s="158"/>
      <c r="F172" s="152" t="s">
        <v>107</v>
      </c>
      <c r="G172" s="153">
        <v>0</v>
      </c>
      <c r="H172" s="153">
        <v>0</v>
      </c>
      <c r="I172" s="153">
        <v>0</v>
      </c>
    </row>
    <row r="173" spans="1:12" ht="127.5" hidden="1">
      <c r="A173" s="154" t="s">
        <v>360</v>
      </c>
      <c r="B173" s="154" t="s">
        <v>510</v>
      </c>
      <c r="C173" s="154" t="s">
        <v>513</v>
      </c>
      <c r="D173" s="154" t="s">
        <v>514</v>
      </c>
      <c r="E173" s="158"/>
      <c r="F173" s="152" t="s">
        <v>107</v>
      </c>
      <c r="G173" s="153">
        <v>0</v>
      </c>
      <c r="H173" s="153">
        <v>0</v>
      </c>
      <c r="I173" s="153">
        <v>0</v>
      </c>
    </row>
    <row r="174" spans="1:12" ht="127.5" hidden="1">
      <c r="A174" s="154" t="s">
        <v>360</v>
      </c>
      <c r="B174" s="154" t="s">
        <v>510</v>
      </c>
      <c r="C174" s="154" t="s">
        <v>515</v>
      </c>
      <c r="D174" s="154" t="s">
        <v>516</v>
      </c>
      <c r="E174" s="158"/>
      <c r="F174" s="152" t="s">
        <v>107</v>
      </c>
      <c r="G174" s="153">
        <v>0</v>
      </c>
      <c r="H174" s="153">
        <v>0</v>
      </c>
      <c r="I174" s="153">
        <v>0</v>
      </c>
    </row>
    <row r="175" spans="1:12" ht="23.25" customHeight="1">
      <c r="A175" s="354" t="s">
        <v>360</v>
      </c>
      <c r="B175" s="354" t="s">
        <v>510</v>
      </c>
      <c r="C175" s="354" t="s">
        <v>517</v>
      </c>
      <c r="D175" s="354" t="s">
        <v>518</v>
      </c>
      <c r="E175" s="155">
        <v>211</v>
      </c>
      <c r="F175" s="152" t="s">
        <v>107</v>
      </c>
      <c r="G175" s="153">
        <v>6468.7560000000003</v>
      </c>
      <c r="H175" s="153">
        <v>6468.7560000000003</v>
      </c>
      <c r="I175" s="153">
        <v>6468.7560000000003</v>
      </c>
      <c r="J175" s="73"/>
      <c r="K175" s="73"/>
      <c r="L175" s="73"/>
    </row>
    <row r="176" spans="1:12">
      <c r="A176" s="356"/>
      <c r="B176" s="356"/>
      <c r="C176" s="356"/>
      <c r="D176" s="356"/>
      <c r="E176" s="155">
        <v>212</v>
      </c>
      <c r="F176" s="152" t="s">
        <v>107</v>
      </c>
      <c r="G176" s="153">
        <v>20</v>
      </c>
      <c r="H176" s="153">
        <v>20</v>
      </c>
      <c r="I176" s="153">
        <v>15.08</v>
      </c>
    </row>
    <row r="177" spans="1:9">
      <c r="A177" s="356"/>
      <c r="B177" s="356"/>
      <c r="C177" s="356"/>
      <c r="D177" s="356"/>
      <c r="E177" s="155">
        <v>213</v>
      </c>
      <c r="F177" s="152" t="s">
        <v>107</v>
      </c>
      <c r="G177" s="153">
        <v>1953.5640000000001</v>
      </c>
      <c r="H177" s="153">
        <v>1953.5640000000001</v>
      </c>
      <c r="I177" s="153">
        <v>1953.5640000000001</v>
      </c>
    </row>
    <row r="178" spans="1:9">
      <c r="A178" s="356"/>
      <c r="B178" s="356"/>
      <c r="C178" s="356"/>
      <c r="D178" s="356"/>
      <c r="E178" s="155">
        <v>221</v>
      </c>
      <c r="F178" s="152" t="s">
        <v>107</v>
      </c>
      <c r="G178" s="153">
        <v>19</v>
      </c>
      <c r="H178" s="153">
        <v>20</v>
      </c>
      <c r="I178" s="153">
        <v>20.8</v>
      </c>
    </row>
    <row r="179" spans="1:9">
      <c r="A179" s="356"/>
      <c r="B179" s="356"/>
      <c r="C179" s="356"/>
      <c r="D179" s="356"/>
      <c r="E179" s="155">
        <v>222</v>
      </c>
      <c r="F179" s="152" t="s">
        <v>107</v>
      </c>
      <c r="G179" s="153">
        <v>44.6</v>
      </c>
      <c r="H179" s="153">
        <v>46.6</v>
      </c>
      <c r="I179" s="153">
        <v>48.4</v>
      </c>
    </row>
    <row r="180" spans="1:9">
      <c r="A180" s="356"/>
      <c r="B180" s="356"/>
      <c r="C180" s="356"/>
      <c r="D180" s="356"/>
      <c r="E180" s="155">
        <v>223</v>
      </c>
      <c r="F180" s="152" t="s">
        <v>107</v>
      </c>
      <c r="G180" s="153">
        <v>132.30000000000001</v>
      </c>
      <c r="H180" s="153">
        <v>138.30000000000001</v>
      </c>
      <c r="I180" s="153">
        <v>143.80000000000001</v>
      </c>
    </row>
    <row r="181" spans="1:9">
      <c r="A181" s="356"/>
      <c r="B181" s="356"/>
      <c r="C181" s="356"/>
      <c r="D181" s="356"/>
      <c r="E181" s="155">
        <v>225</v>
      </c>
      <c r="F181" s="152" t="s">
        <v>107</v>
      </c>
      <c r="G181" s="153">
        <v>100</v>
      </c>
      <c r="H181" s="153">
        <v>100</v>
      </c>
      <c r="I181" s="153">
        <v>100</v>
      </c>
    </row>
    <row r="182" spans="1:9">
      <c r="A182" s="356"/>
      <c r="B182" s="356"/>
      <c r="C182" s="356"/>
      <c r="D182" s="356"/>
      <c r="E182" s="155">
        <v>226</v>
      </c>
      <c r="F182" s="152" t="s">
        <v>107</v>
      </c>
      <c r="G182" s="153">
        <v>20</v>
      </c>
      <c r="H182" s="153">
        <v>20</v>
      </c>
      <c r="I182" s="153">
        <v>20</v>
      </c>
    </row>
    <row r="183" spans="1:9">
      <c r="A183" s="356"/>
      <c r="B183" s="356"/>
      <c r="C183" s="356"/>
      <c r="D183" s="356"/>
      <c r="E183" s="155">
        <v>310</v>
      </c>
      <c r="F183" s="152" t="s">
        <v>107</v>
      </c>
      <c r="G183" s="153">
        <v>4.58</v>
      </c>
      <c r="H183" s="153">
        <v>4.08</v>
      </c>
      <c r="I183" s="153">
        <v>0</v>
      </c>
    </row>
    <row r="184" spans="1:9">
      <c r="A184" s="355"/>
      <c r="B184" s="355"/>
      <c r="C184" s="355"/>
      <c r="D184" s="355"/>
      <c r="E184" s="155">
        <v>340</v>
      </c>
      <c r="F184" s="152" t="s">
        <v>107</v>
      </c>
      <c r="G184" s="153">
        <v>22.3</v>
      </c>
      <c r="H184" s="153">
        <v>23.3</v>
      </c>
      <c r="I184" s="153">
        <v>24.2</v>
      </c>
    </row>
    <row r="185" spans="1:9" ht="127.5" hidden="1">
      <c r="A185" s="154" t="s">
        <v>360</v>
      </c>
      <c r="B185" s="154" t="s">
        <v>510</v>
      </c>
      <c r="C185" s="154" t="s">
        <v>519</v>
      </c>
      <c r="D185" s="154" t="s">
        <v>520</v>
      </c>
      <c r="E185" s="158"/>
      <c r="F185" s="152" t="s">
        <v>531</v>
      </c>
      <c r="G185" s="153">
        <v>0</v>
      </c>
      <c r="H185" s="153">
        <v>0</v>
      </c>
      <c r="I185" s="153">
        <v>0</v>
      </c>
    </row>
    <row r="186" spans="1:9" ht="127.5" hidden="1">
      <c r="A186" s="154" t="s">
        <v>360</v>
      </c>
      <c r="B186" s="154" t="s">
        <v>510</v>
      </c>
      <c r="C186" s="154" t="s">
        <v>521</v>
      </c>
      <c r="D186" s="154" t="s">
        <v>522</v>
      </c>
      <c r="E186" s="158"/>
      <c r="F186" s="152" t="s">
        <v>107</v>
      </c>
      <c r="G186" s="153">
        <v>0</v>
      </c>
      <c r="H186" s="153">
        <v>0</v>
      </c>
      <c r="I186" s="153">
        <v>0</v>
      </c>
    </row>
    <row r="187" spans="1:9" ht="127.5" hidden="1">
      <c r="A187" s="154" t="s">
        <v>360</v>
      </c>
      <c r="B187" s="154" t="s">
        <v>510</v>
      </c>
      <c r="C187" s="154" t="s">
        <v>521</v>
      </c>
      <c r="D187" s="154" t="s">
        <v>523</v>
      </c>
      <c r="E187" s="158"/>
      <c r="F187" s="152" t="s">
        <v>107</v>
      </c>
      <c r="G187" s="153">
        <v>0</v>
      </c>
      <c r="H187" s="153">
        <v>0</v>
      </c>
      <c r="I187" s="153">
        <v>0</v>
      </c>
    </row>
    <row r="188" spans="1:9" ht="408" hidden="1">
      <c r="A188" s="163" t="s">
        <v>360</v>
      </c>
      <c r="B188" s="163" t="s">
        <v>510</v>
      </c>
      <c r="C188" s="163" t="s">
        <v>524</v>
      </c>
      <c r="D188" s="163" t="s">
        <v>525</v>
      </c>
      <c r="E188" s="168"/>
      <c r="F188" s="169" t="s">
        <v>107</v>
      </c>
      <c r="G188" s="170">
        <v>0</v>
      </c>
      <c r="H188" s="170">
        <v>0</v>
      </c>
      <c r="I188" s="170">
        <v>0</v>
      </c>
    </row>
    <row r="189" spans="1:9">
      <c r="A189" s="171"/>
      <c r="B189" s="171"/>
      <c r="C189" s="171"/>
      <c r="D189" s="172"/>
      <c r="E189" s="172"/>
      <c r="F189" s="172"/>
      <c r="G189" s="173">
        <f>G12+G20+G21+G22+G26+G31+G32+G33+G34+G35+G36+G37+G38+G39+G40+G41+G42+G43+G44+G45+G46+G47+G48+G49+G50+G51+G52+G53+G54+G55+G56+G57+G58+G59+G60+G61+G65+G67+G68+G74+G76+G77+G78+G79+G80+G81+G82+G83+G87+G88+G89+G90+G91+G92+G93+G94+G95+G96+G97+G98+G99+G100+G101+G102+G103+G104+G105+G112+G113+G114+G115+G117+G118+G119+G120+G121+G128+G132+G138+G139+G140+G141+G146+G147+G170+G171+G175+G176+G177+G178+G179+G180+G181+G182+G183+G184</f>
        <v>255266.19999999998</v>
      </c>
      <c r="H189" s="173">
        <f>H12+H20+H21+H22+H26+H31+H32+H33+H34+H35+H36+H37+H38+H39+H40+H41+H42+H43+H44+H45+H46+H47+H48+H49+H50+H51+H52+H53+H54+H55+H56+H57+H58+H59+H60+H61+H65+H67+H68+H74+H76+H77+H78+H79+H80+H81+H82+H83+H87+H88+H89+H90+H91+H92+H93+H94+H95+H96+H97+H98+H99+H100+H101+H102+H103+H104+H105+H112+H113+H114+H115+H117+H118+H119+H120+H121+H128+H132+H138+H139+H140+H141+H146+H147+H170+H171+H175+H176+H177+H178+H179+H180+H181+H182+H183+H184</f>
        <v>201544.49999999997</v>
      </c>
      <c r="I189" s="173">
        <f>I12+I20+I21+I22+I26+I31+I32+I33+I34+I35+I36+I37+I38+I39+I40+I41+I42+I43+I44+I45+I46+I47+I48+I49+I50+I51+I52+I53+I54+I55+I56+I57+I58+I59+I60+I61+I65+I67+I68+I74+I76+I77+I78+I79+I80+I81+I82+I83+I87+I88+I89+I90+I91+I92+I93+I94+I95+I96+I97+I98+I99+I100+I101+I102+I103+I104+I105+I112+I113+I114+I115+I117+I118+I119+I120+I121+I128+I132+I138+I139+I140+I141+I146+I147+I170+I171+I175+I176+I177+I178+I179+I180+I181+I182+I183+I184</f>
        <v>184675.49999999994</v>
      </c>
    </row>
    <row r="190" spans="1:9" s="175" customFormat="1">
      <c r="A190" s="171"/>
      <c r="B190" s="171"/>
      <c r="C190" s="171"/>
      <c r="D190" s="172"/>
      <c r="E190" s="172"/>
      <c r="F190" s="172"/>
      <c r="G190" s="174"/>
      <c r="H190" s="174"/>
      <c r="I190" s="174"/>
    </row>
    <row r="191" spans="1:9" s="175" customFormat="1">
      <c r="A191" s="171"/>
      <c r="B191" s="171"/>
      <c r="C191" s="171"/>
      <c r="D191" s="172"/>
      <c r="E191" s="172"/>
      <c r="F191" s="172"/>
      <c r="G191" s="174"/>
      <c r="H191" s="174"/>
      <c r="I191" s="174"/>
    </row>
    <row r="192" spans="1:9" s="175" customFormat="1">
      <c r="A192" s="171"/>
      <c r="B192" s="171"/>
      <c r="C192" s="171"/>
      <c r="D192" s="172"/>
      <c r="E192" s="172"/>
      <c r="F192" s="172"/>
      <c r="G192" s="174"/>
      <c r="H192" s="174"/>
      <c r="I192" s="174"/>
    </row>
    <row r="193" spans="1:9" s="175" customFormat="1">
      <c r="A193" s="171"/>
      <c r="B193" s="171"/>
      <c r="C193" s="171"/>
      <c r="D193" s="172"/>
      <c r="E193" s="172"/>
      <c r="F193" s="172"/>
      <c r="G193" s="174"/>
      <c r="H193" s="174"/>
      <c r="I193" s="174"/>
    </row>
    <row r="194" spans="1:9" s="175" customFormat="1">
      <c r="A194" s="171"/>
      <c r="B194" s="171"/>
      <c r="C194" s="171"/>
      <c r="D194" s="172"/>
      <c r="E194" s="172"/>
      <c r="F194" s="172"/>
      <c r="G194" s="174"/>
      <c r="H194" s="174"/>
      <c r="I194" s="174"/>
    </row>
    <row r="195" spans="1:9" s="175" customFormat="1">
      <c r="A195" s="74" t="s">
        <v>538</v>
      </c>
      <c r="B195" s="171"/>
      <c r="C195" s="171"/>
      <c r="D195" s="172"/>
      <c r="E195" s="172"/>
      <c r="F195" s="172"/>
      <c r="G195" s="174"/>
      <c r="H195" s="174"/>
      <c r="I195" s="174"/>
    </row>
    <row r="196" spans="1:9" s="175" customFormat="1">
      <c r="A196" s="74" t="s">
        <v>539</v>
      </c>
      <c r="B196" s="171"/>
      <c r="C196" s="171"/>
      <c r="D196" s="172"/>
      <c r="E196" s="172"/>
      <c r="F196" s="172"/>
      <c r="G196" s="174"/>
      <c r="H196" s="174"/>
      <c r="I196" s="174"/>
    </row>
    <row r="197" spans="1:9" s="175" customFormat="1">
      <c r="A197" s="171"/>
      <c r="B197" s="171"/>
      <c r="C197" s="171"/>
      <c r="D197" s="172"/>
      <c r="E197" s="172"/>
      <c r="F197" s="172"/>
      <c r="G197" s="174"/>
      <c r="H197" s="174"/>
      <c r="I197" s="174"/>
    </row>
    <row r="198" spans="1:9" s="175" customFormat="1">
      <c r="A198" s="171"/>
      <c r="B198" s="171"/>
      <c r="C198" s="171"/>
      <c r="D198" s="172"/>
      <c r="E198" s="172"/>
      <c r="F198" s="172"/>
      <c r="G198" s="174"/>
      <c r="H198" s="174"/>
      <c r="I198" s="174"/>
    </row>
    <row r="199" spans="1:9" s="175" customFormat="1">
      <c r="A199" s="171"/>
      <c r="B199" s="171"/>
      <c r="C199" s="171"/>
      <c r="D199" s="172"/>
      <c r="E199" s="172"/>
      <c r="F199" s="172"/>
      <c r="G199" s="174"/>
      <c r="H199" s="174"/>
      <c r="I199" s="174"/>
    </row>
    <row r="200" spans="1:9" s="175" customFormat="1">
      <c r="A200" s="171"/>
      <c r="B200" s="171"/>
      <c r="C200" s="171"/>
      <c r="D200" s="172"/>
      <c r="E200" s="172"/>
      <c r="F200" s="172"/>
      <c r="G200" s="174"/>
      <c r="H200" s="174"/>
      <c r="I200" s="174"/>
    </row>
    <row r="201" spans="1:9" s="175" customFormat="1">
      <c r="A201" s="171"/>
      <c r="B201" s="171"/>
      <c r="C201" s="171"/>
      <c r="D201" s="172"/>
      <c r="E201" s="172"/>
      <c r="F201" s="172"/>
      <c r="G201" s="174"/>
      <c r="H201" s="174"/>
      <c r="I201" s="174"/>
    </row>
    <row r="202" spans="1:9" s="175" customFormat="1">
      <c r="A202" s="171"/>
      <c r="B202" s="171"/>
      <c r="C202" s="171"/>
      <c r="D202" s="172"/>
      <c r="E202" s="172"/>
      <c r="F202" s="172"/>
      <c r="G202" s="174"/>
      <c r="H202" s="174"/>
      <c r="I202" s="174"/>
    </row>
    <row r="203" spans="1:9" s="175" customFormat="1">
      <c r="A203" s="171"/>
      <c r="B203" s="171"/>
      <c r="C203" s="171"/>
      <c r="D203" s="172"/>
      <c r="E203" s="172"/>
      <c r="F203" s="172"/>
      <c r="G203" s="174"/>
      <c r="H203" s="174"/>
      <c r="I203" s="174"/>
    </row>
    <row r="204" spans="1:9" s="175" customFormat="1">
      <c r="A204" s="171"/>
      <c r="B204" s="171"/>
      <c r="C204" s="171"/>
      <c r="D204" s="172"/>
      <c r="E204" s="172"/>
      <c r="F204" s="172"/>
      <c r="G204" s="174"/>
      <c r="H204" s="174"/>
      <c r="I204" s="174"/>
    </row>
    <row r="205" spans="1:9" s="175" customFormat="1">
      <c r="A205" s="171"/>
      <c r="B205" s="171"/>
      <c r="C205" s="171"/>
      <c r="D205" s="172"/>
      <c r="E205" s="172"/>
      <c r="F205" s="172"/>
      <c r="G205" s="174"/>
      <c r="H205" s="174"/>
      <c r="I205" s="174"/>
    </row>
    <row r="206" spans="1:9" s="175" customFormat="1">
      <c r="A206" s="171"/>
      <c r="B206" s="171"/>
      <c r="C206" s="171"/>
      <c r="D206" s="172"/>
      <c r="E206" s="172"/>
      <c r="F206" s="172"/>
      <c r="G206" s="174"/>
      <c r="H206" s="174"/>
      <c r="I206" s="174"/>
    </row>
    <row r="207" spans="1:9" s="175" customFormat="1">
      <c r="A207" s="171"/>
      <c r="B207" s="171"/>
      <c r="C207" s="171"/>
      <c r="D207" s="172"/>
      <c r="E207" s="172"/>
      <c r="F207" s="172"/>
      <c r="G207" s="174"/>
      <c r="H207" s="174"/>
      <c r="I207" s="174"/>
    </row>
    <row r="208" spans="1:9" s="175" customFormat="1">
      <c r="A208" s="171"/>
      <c r="B208" s="171"/>
      <c r="C208" s="171"/>
      <c r="D208" s="172"/>
      <c r="E208" s="172"/>
      <c r="F208" s="172"/>
      <c r="G208" s="174"/>
      <c r="H208" s="174"/>
      <c r="I208" s="174"/>
    </row>
    <row r="209" spans="1:9" s="175" customFormat="1">
      <c r="A209" s="171"/>
      <c r="B209" s="171"/>
      <c r="C209" s="171"/>
      <c r="D209" s="172"/>
      <c r="E209" s="172"/>
      <c r="F209" s="172"/>
      <c r="G209" s="174"/>
      <c r="H209" s="174"/>
      <c r="I209" s="174"/>
    </row>
    <row r="210" spans="1:9" s="175" customFormat="1">
      <c r="A210" s="171"/>
      <c r="B210" s="171"/>
      <c r="C210" s="171"/>
      <c r="D210" s="172"/>
      <c r="E210" s="172"/>
      <c r="F210" s="172"/>
      <c r="G210" s="174"/>
      <c r="H210" s="174"/>
      <c r="I210" s="174"/>
    </row>
    <row r="211" spans="1:9" s="175" customFormat="1">
      <c r="A211" s="171"/>
      <c r="B211" s="171"/>
      <c r="C211" s="171"/>
      <c r="D211" s="172"/>
      <c r="E211" s="172"/>
      <c r="F211" s="172"/>
      <c r="G211" s="174"/>
      <c r="H211" s="174"/>
      <c r="I211" s="174"/>
    </row>
    <row r="212" spans="1:9" s="175" customFormat="1">
      <c r="A212" s="171"/>
      <c r="B212" s="171"/>
      <c r="C212" s="171"/>
      <c r="D212" s="172"/>
      <c r="E212" s="172"/>
      <c r="F212" s="172"/>
      <c r="G212" s="174"/>
      <c r="H212" s="174"/>
      <c r="I212" s="174"/>
    </row>
    <row r="213" spans="1:9" s="175" customFormat="1">
      <c r="A213" s="171"/>
      <c r="B213" s="171"/>
      <c r="C213" s="171"/>
      <c r="D213" s="172"/>
      <c r="E213" s="172"/>
      <c r="F213" s="172"/>
      <c r="G213" s="174"/>
      <c r="H213" s="174"/>
      <c r="I213" s="174"/>
    </row>
    <row r="214" spans="1:9" s="175" customFormat="1">
      <c r="A214" s="171"/>
      <c r="B214" s="171"/>
      <c r="C214" s="171"/>
      <c r="D214" s="172"/>
      <c r="E214" s="172"/>
      <c r="F214" s="172"/>
      <c r="G214" s="174"/>
      <c r="H214" s="174"/>
      <c r="I214" s="174"/>
    </row>
    <row r="215" spans="1:9" s="175" customFormat="1">
      <c r="A215" s="171"/>
      <c r="B215" s="171"/>
      <c r="C215" s="171"/>
      <c r="D215" s="172"/>
      <c r="E215" s="172"/>
      <c r="F215" s="172"/>
      <c r="G215" s="174"/>
      <c r="H215" s="174"/>
      <c r="I215" s="174"/>
    </row>
    <row r="216" spans="1:9" s="175" customFormat="1">
      <c r="A216" s="171"/>
      <c r="B216" s="171"/>
      <c r="C216" s="171"/>
      <c r="D216" s="172"/>
      <c r="E216" s="172"/>
      <c r="F216" s="172"/>
      <c r="G216" s="174"/>
      <c r="H216" s="174"/>
      <c r="I216" s="174"/>
    </row>
    <row r="217" spans="1:9" s="175" customFormat="1">
      <c r="A217" s="171"/>
      <c r="B217" s="171"/>
      <c r="C217" s="171"/>
      <c r="D217" s="172"/>
      <c r="E217" s="172"/>
      <c r="F217" s="172"/>
      <c r="G217" s="174"/>
      <c r="H217" s="174"/>
      <c r="I217" s="174"/>
    </row>
    <row r="218" spans="1:9" s="175" customFormat="1">
      <c r="A218" s="171"/>
      <c r="B218" s="171"/>
      <c r="C218" s="171"/>
      <c r="D218" s="172"/>
      <c r="E218" s="172"/>
      <c r="F218" s="172"/>
      <c r="G218" s="174"/>
      <c r="H218" s="174"/>
      <c r="I218" s="174"/>
    </row>
    <row r="219" spans="1:9" s="175" customFormat="1">
      <c r="A219" s="171"/>
      <c r="B219" s="171"/>
      <c r="C219" s="171"/>
      <c r="D219" s="172"/>
      <c r="E219" s="172"/>
      <c r="F219" s="172"/>
      <c r="G219" s="174"/>
      <c r="H219" s="174"/>
      <c r="I219" s="174"/>
    </row>
    <row r="220" spans="1:9" s="175" customFormat="1">
      <c r="A220" s="171"/>
      <c r="B220" s="171"/>
      <c r="C220" s="171"/>
      <c r="D220" s="172"/>
      <c r="E220" s="172"/>
      <c r="F220" s="172"/>
      <c r="G220" s="174"/>
      <c r="H220" s="174"/>
      <c r="I220" s="174"/>
    </row>
    <row r="221" spans="1:9" s="175" customFormat="1">
      <c r="A221" s="171"/>
      <c r="B221" s="171"/>
      <c r="C221" s="171"/>
      <c r="D221" s="172"/>
      <c r="E221" s="172"/>
      <c r="F221" s="172"/>
      <c r="G221" s="174"/>
      <c r="H221" s="174"/>
      <c r="I221" s="174"/>
    </row>
    <row r="222" spans="1:9" s="175" customFormat="1">
      <c r="A222" s="171"/>
      <c r="B222" s="171"/>
      <c r="C222" s="171"/>
      <c r="D222" s="172"/>
      <c r="E222" s="172"/>
      <c r="F222" s="172"/>
      <c r="G222" s="174"/>
      <c r="H222" s="174"/>
      <c r="I222" s="174"/>
    </row>
    <row r="223" spans="1:9" s="175" customFormat="1">
      <c r="A223" s="171"/>
      <c r="B223" s="171"/>
      <c r="C223" s="171"/>
      <c r="D223" s="172"/>
      <c r="E223" s="172"/>
      <c r="F223" s="172"/>
      <c r="G223" s="174"/>
      <c r="H223" s="174"/>
      <c r="I223" s="174"/>
    </row>
    <row r="224" spans="1:9" s="175" customFormat="1">
      <c r="A224" s="171"/>
      <c r="B224" s="171"/>
      <c r="C224" s="171"/>
      <c r="D224" s="172"/>
      <c r="E224" s="172"/>
      <c r="F224" s="172"/>
      <c r="G224" s="174"/>
      <c r="H224" s="174"/>
      <c r="I224" s="174"/>
    </row>
    <row r="225" spans="1:9" s="175" customFormat="1">
      <c r="A225" s="171"/>
      <c r="B225" s="171"/>
      <c r="C225" s="171"/>
      <c r="D225" s="172"/>
      <c r="E225" s="172"/>
      <c r="F225" s="172"/>
      <c r="G225" s="174"/>
      <c r="H225" s="174"/>
      <c r="I225" s="174"/>
    </row>
    <row r="226" spans="1:9" s="175" customFormat="1">
      <c r="A226" s="171"/>
      <c r="B226" s="171"/>
      <c r="C226" s="171"/>
      <c r="D226" s="172"/>
      <c r="E226" s="172"/>
      <c r="F226" s="172"/>
      <c r="G226" s="174"/>
      <c r="H226" s="174"/>
      <c r="I226" s="174"/>
    </row>
    <row r="227" spans="1:9" s="175" customFormat="1">
      <c r="A227" s="171"/>
      <c r="B227" s="171"/>
      <c r="C227" s="171"/>
      <c r="D227" s="172"/>
      <c r="E227" s="172"/>
      <c r="F227" s="172"/>
      <c r="G227" s="174"/>
      <c r="H227" s="174"/>
      <c r="I227" s="174"/>
    </row>
    <row r="228" spans="1:9" s="175" customFormat="1">
      <c r="A228" s="171"/>
      <c r="B228" s="171"/>
      <c r="C228" s="171"/>
      <c r="D228" s="172"/>
      <c r="E228" s="172"/>
      <c r="F228" s="172"/>
      <c r="G228" s="174"/>
      <c r="H228" s="174"/>
      <c r="I228" s="174"/>
    </row>
    <row r="229" spans="1:9" s="175" customFormat="1">
      <c r="A229" s="171"/>
      <c r="B229" s="171"/>
      <c r="C229" s="171"/>
      <c r="D229" s="172"/>
      <c r="E229" s="172"/>
      <c r="F229" s="172"/>
      <c r="G229" s="174"/>
      <c r="H229" s="174"/>
      <c r="I229" s="174"/>
    </row>
    <row r="230" spans="1:9" s="175" customFormat="1">
      <c r="A230" s="171"/>
      <c r="B230" s="171"/>
      <c r="C230" s="171"/>
      <c r="D230" s="172"/>
      <c r="E230" s="172"/>
      <c r="F230" s="172"/>
      <c r="G230" s="174"/>
      <c r="H230" s="174"/>
      <c r="I230" s="174"/>
    </row>
    <row r="231" spans="1:9" s="175" customFormat="1">
      <c r="A231" s="171"/>
      <c r="B231" s="171"/>
      <c r="C231" s="171"/>
      <c r="D231" s="172"/>
      <c r="E231" s="172"/>
      <c r="F231" s="172"/>
      <c r="G231" s="174"/>
      <c r="H231" s="174"/>
      <c r="I231" s="174"/>
    </row>
    <row r="232" spans="1:9" s="175" customFormat="1">
      <c r="A232" s="171"/>
      <c r="B232" s="171"/>
      <c r="C232" s="171"/>
      <c r="D232" s="172"/>
      <c r="E232" s="172"/>
      <c r="F232" s="172"/>
      <c r="G232" s="174"/>
      <c r="H232" s="174"/>
      <c r="I232" s="174"/>
    </row>
    <row r="233" spans="1:9" s="175" customFormat="1">
      <c r="A233" s="171"/>
      <c r="B233" s="171"/>
      <c r="C233" s="171"/>
      <c r="D233" s="172"/>
      <c r="E233" s="172"/>
      <c r="F233" s="172"/>
      <c r="G233" s="174"/>
      <c r="H233" s="174"/>
      <c r="I233" s="174"/>
    </row>
    <row r="234" spans="1:9" s="175" customFormat="1">
      <c r="A234" s="171"/>
      <c r="B234" s="171"/>
      <c r="C234" s="171"/>
      <c r="D234" s="172"/>
      <c r="E234" s="172"/>
      <c r="F234" s="172"/>
      <c r="G234" s="174"/>
      <c r="H234" s="174"/>
      <c r="I234" s="174"/>
    </row>
    <row r="235" spans="1:9" s="175" customFormat="1">
      <c r="A235" s="171"/>
      <c r="B235" s="171"/>
      <c r="C235" s="171"/>
      <c r="D235" s="172"/>
      <c r="E235" s="172"/>
      <c r="F235" s="172"/>
      <c r="G235" s="174"/>
      <c r="H235" s="174"/>
      <c r="I235" s="174"/>
    </row>
    <row r="236" spans="1:9" s="175" customFormat="1">
      <c r="A236" s="171"/>
      <c r="B236" s="171"/>
      <c r="C236" s="171"/>
      <c r="D236" s="172"/>
      <c r="E236" s="172"/>
      <c r="F236" s="172"/>
      <c r="G236" s="174"/>
      <c r="H236" s="174"/>
      <c r="I236" s="174"/>
    </row>
    <row r="237" spans="1:9" s="175" customFormat="1">
      <c r="A237" s="171"/>
      <c r="B237" s="171"/>
      <c r="C237" s="171"/>
      <c r="D237" s="172"/>
      <c r="E237" s="172"/>
      <c r="F237" s="172"/>
      <c r="G237" s="174"/>
      <c r="H237" s="174"/>
      <c r="I237" s="174"/>
    </row>
    <row r="238" spans="1:9" s="175" customFormat="1">
      <c r="A238" s="171"/>
      <c r="B238" s="171"/>
      <c r="C238" s="171"/>
      <c r="D238" s="172"/>
      <c r="E238" s="172"/>
      <c r="F238" s="172"/>
      <c r="G238" s="174"/>
      <c r="H238" s="174"/>
      <c r="I238" s="174"/>
    </row>
    <row r="239" spans="1:9" s="175" customFormat="1">
      <c r="A239" s="171"/>
      <c r="B239" s="171"/>
      <c r="C239" s="171"/>
      <c r="D239" s="172"/>
      <c r="E239" s="172"/>
      <c r="F239" s="172"/>
      <c r="G239" s="174"/>
      <c r="H239" s="174"/>
      <c r="I239" s="174"/>
    </row>
    <row r="240" spans="1:9" s="175" customFormat="1">
      <c r="A240" s="171"/>
      <c r="B240" s="171"/>
      <c r="C240" s="171"/>
      <c r="D240" s="172"/>
      <c r="E240" s="172"/>
      <c r="F240" s="172"/>
      <c r="G240" s="174"/>
      <c r="H240" s="174"/>
      <c r="I240" s="174"/>
    </row>
    <row r="241" spans="1:9" s="175" customFormat="1">
      <c r="A241" s="171"/>
      <c r="B241" s="171"/>
      <c r="C241" s="171"/>
      <c r="D241" s="172"/>
      <c r="E241" s="172"/>
      <c r="F241" s="172"/>
      <c r="G241" s="174"/>
      <c r="H241" s="174"/>
      <c r="I241" s="174"/>
    </row>
    <row r="242" spans="1:9" s="175" customFormat="1">
      <c r="A242" s="171"/>
      <c r="B242" s="171"/>
      <c r="C242" s="171"/>
      <c r="D242" s="172"/>
      <c r="E242" s="172"/>
      <c r="F242" s="172"/>
      <c r="G242" s="174"/>
      <c r="H242" s="174"/>
      <c r="I242" s="174"/>
    </row>
    <row r="243" spans="1:9" s="175" customFormat="1">
      <c r="A243" s="171"/>
      <c r="B243" s="171"/>
      <c r="C243" s="171"/>
      <c r="D243" s="172"/>
      <c r="E243" s="172"/>
      <c r="F243" s="172"/>
      <c r="G243" s="174"/>
      <c r="H243" s="174"/>
      <c r="I243" s="174"/>
    </row>
    <row r="244" spans="1:9" s="175" customFormat="1">
      <c r="A244" s="171"/>
      <c r="B244" s="171"/>
      <c r="C244" s="171"/>
      <c r="D244" s="172"/>
      <c r="E244" s="172"/>
      <c r="F244" s="172"/>
      <c r="G244" s="174"/>
      <c r="H244" s="174"/>
      <c r="I244" s="174"/>
    </row>
    <row r="245" spans="1:9" s="175" customFormat="1">
      <c r="A245" s="171"/>
      <c r="B245" s="171"/>
      <c r="C245" s="171"/>
      <c r="D245" s="172"/>
      <c r="E245" s="172"/>
      <c r="F245" s="172"/>
      <c r="G245" s="174"/>
      <c r="H245" s="174"/>
      <c r="I245" s="174"/>
    </row>
    <row r="246" spans="1:9" s="175" customFormat="1">
      <c r="A246" s="171"/>
      <c r="B246" s="171"/>
      <c r="C246" s="171"/>
      <c r="D246" s="172"/>
      <c r="E246" s="172"/>
      <c r="F246" s="172"/>
      <c r="G246" s="174"/>
      <c r="H246" s="174"/>
      <c r="I246" s="174"/>
    </row>
    <row r="247" spans="1:9" s="175" customFormat="1">
      <c r="A247" s="171"/>
      <c r="B247" s="171"/>
      <c r="C247" s="171"/>
      <c r="D247" s="172"/>
      <c r="E247" s="172"/>
      <c r="F247" s="172"/>
      <c r="G247" s="174"/>
      <c r="H247" s="174"/>
      <c r="I247" s="174"/>
    </row>
    <row r="248" spans="1:9" s="175" customFormat="1">
      <c r="A248" s="171"/>
      <c r="B248" s="171"/>
      <c r="C248" s="171"/>
      <c r="D248" s="172"/>
      <c r="E248" s="172"/>
      <c r="F248" s="172"/>
      <c r="G248" s="174"/>
      <c r="H248" s="174"/>
      <c r="I248" s="174"/>
    </row>
    <row r="249" spans="1:9" s="175" customFormat="1">
      <c r="A249" s="171"/>
      <c r="B249" s="171"/>
      <c r="C249" s="171"/>
      <c r="D249" s="172"/>
      <c r="E249" s="172"/>
      <c r="F249" s="172"/>
      <c r="G249" s="174"/>
      <c r="H249" s="174"/>
      <c r="I249" s="174"/>
    </row>
    <row r="250" spans="1:9" s="175" customFormat="1">
      <c r="A250" s="171"/>
      <c r="B250" s="171"/>
      <c r="C250" s="171"/>
      <c r="D250" s="172"/>
      <c r="E250" s="172"/>
      <c r="F250" s="172"/>
      <c r="G250" s="174"/>
      <c r="H250" s="174"/>
      <c r="I250" s="174"/>
    </row>
    <row r="251" spans="1:9" s="175" customFormat="1">
      <c r="A251" s="171"/>
      <c r="B251" s="171"/>
      <c r="C251" s="171"/>
      <c r="D251" s="172"/>
      <c r="E251" s="172"/>
      <c r="F251" s="172"/>
      <c r="G251" s="174"/>
      <c r="H251" s="174"/>
      <c r="I251" s="174"/>
    </row>
    <row r="252" spans="1:9" s="175" customFormat="1">
      <c r="A252" s="171"/>
      <c r="B252" s="171"/>
      <c r="C252" s="171"/>
      <c r="D252" s="172"/>
      <c r="E252" s="172"/>
      <c r="F252" s="172"/>
      <c r="G252" s="174"/>
      <c r="H252" s="174"/>
      <c r="I252" s="174"/>
    </row>
    <row r="253" spans="1:9" s="175" customFormat="1">
      <c r="A253" s="171"/>
      <c r="B253" s="171"/>
      <c r="C253" s="171"/>
      <c r="D253" s="172"/>
      <c r="E253" s="172"/>
      <c r="F253" s="172"/>
      <c r="G253" s="174"/>
      <c r="H253" s="174"/>
      <c r="I253" s="174"/>
    </row>
    <row r="254" spans="1:9" s="175" customFormat="1">
      <c r="A254" s="171"/>
      <c r="B254" s="171"/>
      <c r="C254" s="171"/>
      <c r="D254" s="172"/>
      <c r="E254" s="172"/>
      <c r="F254" s="172"/>
      <c r="G254" s="174"/>
      <c r="H254" s="174"/>
      <c r="I254" s="174"/>
    </row>
    <row r="255" spans="1:9" s="175" customFormat="1">
      <c r="A255" s="171"/>
      <c r="B255" s="171"/>
      <c r="C255" s="171"/>
      <c r="D255" s="172"/>
      <c r="E255" s="172"/>
      <c r="F255" s="172"/>
      <c r="G255" s="174"/>
      <c r="H255" s="174"/>
      <c r="I255" s="174"/>
    </row>
    <row r="256" spans="1:9" s="175" customFormat="1">
      <c r="A256" s="171"/>
      <c r="B256" s="171"/>
      <c r="C256" s="171"/>
      <c r="D256" s="172"/>
      <c r="E256" s="172"/>
      <c r="F256" s="172"/>
      <c r="G256" s="174"/>
      <c r="H256" s="174"/>
      <c r="I256" s="174"/>
    </row>
    <row r="257" spans="1:9" s="175" customFormat="1">
      <c r="A257" s="171"/>
      <c r="B257" s="171"/>
      <c r="C257" s="171"/>
      <c r="D257" s="172"/>
      <c r="E257" s="172"/>
      <c r="F257" s="172"/>
      <c r="G257" s="174"/>
      <c r="H257" s="174"/>
      <c r="I257" s="174"/>
    </row>
    <row r="258" spans="1:9" s="175" customFormat="1">
      <c r="A258" s="171"/>
      <c r="B258" s="171"/>
      <c r="C258" s="171"/>
      <c r="D258" s="172"/>
      <c r="E258" s="172"/>
      <c r="F258" s="172"/>
      <c r="G258" s="174"/>
      <c r="H258" s="174"/>
      <c r="I258" s="174"/>
    </row>
    <row r="259" spans="1:9" s="175" customFormat="1">
      <c r="A259" s="171"/>
      <c r="B259" s="171"/>
      <c r="C259" s="171"/>
      <c r="D259" s="172"/>
      <c r="E259" s="172"/>
      <c r="F259" s="172"/>
      <c r="G259" s="174"/>
      <c r="H259" s="174"/>
      <c r="I259" s="174"/>
    </row>
    <row r="260" spans="1:9" s="175" customFormat="1">
      <c r="A260" s="171"/>
      <c r="B260" s="171"/>
      <c r="C260" s="171"/>
      <c r="D260" s="172"/>
      <c r="E260" s="172"/>
      <c r="F260" s="172"/>
      <c r="G260" s="174"/>
      <c r="H260" s="174"/>
      <c r="I260" s="174"/>
    </row>
    <row r="261" spans="1:9" s="175" customFormat="1">
      <c r="A261" s="171"/>
      <c r="B261" s="171"/>
      <c r="C261" s="171"/>
      <c r="D261" s="172"/>
      <c r="E261" s="172"/>
      <c r="F261" s="172"/>
      <c r="G261" s="174"/>
      <c r="H261" s="174"/>
      <c r="I261" s="174"/>
    </row>
    <row r="262" spans="1:9" s="175" customFormat="1">
      <c r="A262" s="171"/>
      <c r="B262" s="171"/>
      <c r="C262" s="171"/>
      <c r="D262" s="172"/>
      <c r="E262" s="172"/>
      <c r="F262" s="172"/>
      <c r="G262" s="174"/>
      <c r="H262" s="174"/>
      <c r="I262" s="174"/>
    </row>
    <row r="263" spans="1:9" s="175" customFormat="1">
      <c r="A263" s="171"/>
      <c r="B263" s="171"/>
      <c r="C263" s="171"/>
      <c r="D263" s="172"/>
      <c r="E263" s="172"/>
      <c r="F263" s="172"/>
      <c r="G263" s="174"/>
      <c r="H263" s="174"/>
      <c r="I263" s="174"/>
    </row>
    <row r="264" spans="1:9" s="175" customFormat="1">
      <c r="A264" s="171"/>
      <c r="B264" s="171"/>
      <c r="C264" s="171"/>
      <c r="D264" s="172"/>
      <c r="E264" s="172"/>
      <c r="F264" s="172"/>
      <c r="G264" s="174"/>
      <c r="H264" s="174"/>
      <c r="I264" s="174"/>
    </row>
    <row r="265" spans="1:9" s="175" customFormat="1">
      <c r="A265" s="171"/>
      <c r="B265" s="171"/>
      <c r="C265" s="171"/>
      <c r="D265" s="172"/>
      <c r="E265" s="172"/>
      <c r="F265" s="172"/>
      <c r="G265" s="174"/>
      <c r="H265" s="174"/>
      <c r="I265" s="174"/>
    </row>
    <row r="266" spans="1:9" s="175" customFormat="1">
      <c r="A266" s="171"/>
      <c r="B266" s="171"/>
      <c r="C266" s="171"/>
      <c r="D266" s="172"/>
      <c r="E266" s="172"/>
      <c r="F266" s="172"/>
      <c r="G266" s="174"/>
      <c r="H266" s="174"/>
      <c r="I266" s="174"/>
    </row>
    <row r="267" spans="1:9" s="175" customFormat="1">
      <c r="A267" s="171"/>
      <c r="B267" s="171"/>
      <c r="C267" s="171"/>
      <c r="D267" s="172"/>
      <c r="E267" s="172"/>
      <c r="F267" s="172"/>
      <c r="G267" s="174"/>
      <c r="H267" s="174"/>
      <c r="I267" s="174"/>
    </row>
    <row r="268" spans="1:9" s="175" customFormat="1">
      <c r="A268" s="171"/>
      <c r="B268" s="171"/>
      <c r="C268" s="171"/>
      <c r="D268" s="172"/>
      <c r="E268" s="172"/>
      <c r="F268" s="172"/>
      <c r="G268" s="174"/>
      <c r="H268" s="174"/>
      <c r="I268" s="174"/>
    </row>
  </sheetData>
  <mergeCells count="45">
    <mergeCell ref="D132:D141"/>
    <mergeCell ref="C132:C141"/>
    <mergeCell ref="B132:B141"/>
    <mergeCell ref="A132:A141"/>
    <mergeCell ref="A175:A184"/>
    <mergeCell ref="B175:B184"/>
    <mergeCell ref="C175:C184"/>
    <mergeCell ref="D175:D184"/>
    <mergeCell ref="A117:A121"/>
    <mergeCell ref="B117:B121"/>
    <mergeCell ref="C117:C121"/>
    <mergeCell ref="D117:D121"/>
    <mergeCell ref="D113:D115"/>
    <mergeCell ref="C113:C115"/>
    <mergeCell ref="B113:B115"/>
    <mergeCell ref="A113:A115"/>
    <mergeCell ref="A107:A109"/>
    <mergeCell ref="D55:D60"/>
    <mergeCell ref="A76:A80"/>
    <mergeCell ref="B76:B80"/>
    <mergeCell ref="C76:C80"/>
    <mergeCell ref="D76:D80"/>
    <mergeCell ref="A87:A105"/>
    <mergeCell ref="B87:B105"/>
    <mergeCell ref="C87:C105"/>
    <mergeCell ref="D87:D105"/>
    <mergeCell ref="B55:B60"/>
    <mergeCell ref="C55:C60"/>
    <mergeCell ref="D107:D109"/>
    <mergeCell ref="C107:C109"/>
    <mergeCell ref="B107:B109"/>
    <mergeCell ref="G2:I2"/>
    <mergeCell ref="A2:F2"/>
    <mergeCell ref="D46:D47"/>
    <mergeCell ref="C46:C47"/>
    <mergeCell ref="B46:B47"/>
    <mergeCell ref="A46:A47"/>
    <mergeCell ref="A40:A45"/>
    <mergeCell ref="B40:B45"/>
    <mergeCell ref="C40:C45"/>
    <mergeCell ref="D40:D45"/>
    <mergeCell ref="A33:A38"/>
    <mergeCell ref="B33:B38"/>
    <mergeCell ref="C33:C38"/>
    <mergeCell ref="D33:D3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 3 Индикаторы (2)</vt:lpstr>
      <vt:lpstr>по ГРБС</vt:lpstr>
      <vt:lpstr>ГРБС АМО</vt:lpstr>
      <vt:lpstr>ГРБС</vt:lpstr>
      <vt:lpstr>ГРБС!Область_печати</vt:lpstr>
      <vt:lpstr>'Приложение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Третьякова Ирина Васильевна</dc:creator>
  <cp:lastModifiedBy>Ткаченко</cp:lastModifiedBy>
  <cp:lastPrinted>2023-03-03T11:11:09Z</cp:lastPrinted>
  <dcterms:created xsi:type="dcterms:W3CDTF">2013-12-11T05:43:24Z</dcterms:created>
  <dcterms:modified xsi:type="dcterms:W3CDTF">2023-03-03T11:13:20Z</dcterms:modified>
</cp:coreProperties>
</file>